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6"/>
  </bookViews>
  <sheets>
    <sheet name="СВОДНЫЙ ОТЧЕТ" sheetId="12" r:id="rId1"/>
    <sheet name="СМС" sheetId="3" r:id="rId2"/>
    <sheet name="Оплата на сайте" sheetId="5" r:id="rId3"/>
    <sheet name="ФЛ" sheetId="10" r:id="rId4"/>
    <sheet name="ЮЛ" sheetId="11" r:id="rId5"/>
    <sheet name="Ящики-копилки" sheetId="15" r:id="rId6"/>
    <sheet name="РАСХОДЫ" sheetId="13" r:id="rId7"/>
  </sheets>
  <externalReferences>
    <externalReference r:id="rId8"/>
  </externalReferences>
  <definedNames>
    <definedName name="_xlnm._FilterDatabase" localSheetId="2" hidden="1">'Оплата на сайте'!$A$6:$E$14</definedName>
    <definedName name="_xlnm._FilterDatabase" localSheetId="6" hidden="1">РАСХОДЫ!$A$5:$D$5</definedName>
    <definedName name="_xlnm._FilterDatabase" localSheetId="1" hidden="1">СМС!$A$6:$D$6</definedName>
    <definedName name="_xlnm._FilterDatabase" localSheetId="3" hidden="1">ФЛ!$A$6:$D$17</definedName>
    <definedName name="_xlnm._FilterDatabase" localSheetId="4" hidden="1">ЮЛ!$A$6:$D$7</definedName>
  </definedNames>
  <calcPr calcId="162913"/>
</workbook>
</file>

<file path=xl/calcChain.xml><?xml version="1.0" encoding="utf-8"?>
<calcChain xmlns="http://schemas.openxmlformats.org/spreadsheetml/2006/main">
  <c r="C9" i="11" l="1"/>
  <c r="D14" i="5" l="1"/>
  <c r="C17" i="10"/>
  <c r="C29" i="3"/>
  <c r="A3" i="13"/>
  <c r="A4" i="10" l="1"/>
  <c r="C8" i="15" l="1"/>
  <c r="C7" i="12" l="1"/>
  <c r="C8" i="12" s="1"/>
  <c r="B4" i="3"/>
  <c r="C11" i="12" l="1"/>
  <c r="A4" i="15" l="1"/>
  <c r="A4" i="11" l="1"/>
  <c r="A4" i="5"/>
  <c r="C12" i="12"/>
</calcChain>
</file>

<file path=xl/sharedStrings.xml><?xml version="1.0" encoding="utf-8"?>
<sst xmlns="http://schemas.openxmlformats.org/spreadsheetml/2006/main" count="127" uniqueCount="58">
  <si>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</si>
  <si>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</si>
  <si>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</si>
  <si>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</si>
  <si>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</si>
  <si>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</si>
  <si>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</si>
  <si>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</si>
  <si>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</si>
  <si>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</si>
  <si>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</si>
  <si>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</si>
  <si>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</si>
  <si>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</si>
  <si>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</si>
  <si>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</si>
  <si>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</si>
  <si>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</si>
  <si>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</si>
  <si>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</si>
  <si>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</si>
  <si>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</si>
  <si>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</si>
  <si>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</si>
  <si>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</si>
  <si>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</si>
  <si>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</si>
  <si>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</si>
  <si>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</si>
  <si>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за период 01.01.2022г.-30.06.2022г.</t>
  </si>
  <si>
    <t>1352</t>
  </si>
  <si>
    <t>6077</t>
  </si>
  <si>
    <t>2391</t>
  </si>
  <si>
    <t>5570</t>
  </si>
  <si>
    <t>4182</t>
  </si>
  <si>
    <t>7247</t>
  </si>
  <si>
    <t>4230</t>
  </si>
  <si>
    <t>0550</t>
  </si>
  <si>
    <t>7721</t>
  </si>
  <si>
    <t>8661</t>
  </si>
  <si>
    <t>9059</t>
  </si>
  <si>
    <t>9880</t>
  </si>
  <si>
    <t>1344</t>
  </si>
  <si>
    <t>2560</t>
  </si>
  <si>
    <t>0718</t>
  </si>
  <si>
    <t>4317</t>
  </si>
  <si>
    <t>4515</t>
  </si>
  <si>
    <t>7901</t>
  </si>
  <si>
    <t>Громова Екатерина Алексеевна</t>
  </si>
  <si>
    <t>ФОНД "БУМАЖНАЯ ПТИЦА"</t>
  </si>
  <si>
    <t>БОЯРКИНА СВЕТЛАНА ВИКТОРОВНА</t>
  </si>
  <si>
    <t>Зыков Андрей Алексеевич</t>
  </si>
  <si>
    <t>Базанов Эдуард Владимирович</t>
  </si>
  <si>
    <t>КИРЕЕВ ВАЛЕРИЙ ЕВГЕНЬЕВИЧ</t>
  </si>
  <si>
    <t>СТАВЦЕВА ДАРЬЯ ВИКТОРОВНА</t>
  </si>
  <si>
    <t>БЕЛОВА МАРИНА ВАСИЛЬЕВНА</t>
  </si>
  <si>
    <t>ЧИСТОТИНА МАРИНА НИКОЛАЕВНА ИП</t>
  </si>
  <si>
    <t>Местная религиозная организация «Православный приход Богоявленского собора г. Орла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</si>
</sst>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2C2D2E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4" fontId="15" fillId="2" borderId="12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49" fontId="18" fillId="3" borderId="1" xfId="0" applyNumberFormat="1" applyFont="1" applyFill="1" applyBorder="1" applyAlignment="1">
      <alignment horizontal="right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4" fontId="14" fillId="3" borderId="3" xfId="1" applyNumberFormat="1" applyFont="1" applyFill="1" applyBorder="1"/>
    <xf numFmtId="0" fontId="14" fillId="0" borderId="13" xfId="0" applyFont="1" applyFill="1" applyBorder="1" applyAlignment="1">
      <alignment horizontal="left"/>
    </xf>
    <xf numFmtId="4" fontId="14" fillId="0" borderId="14" xfId="0" applyNumberFormat="1" applyFont="1" applyFill="1" applyBorder="1"/>
    <xf numFmtId="0" fontId="14" fillId="2" borderId="10" xfId="0" applyFont="1" applyFill="1" applyBorder="1"/>
    <xf numFmtId="0" fontId="26" fillId="0" borderId="0" xfId="0" applyFont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25" fillId="3" borderId="1" xfId="0" applyFont="1" applyFill="1" applyBorder="1" applyAlignment="1">
      <alignment wrapText="1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3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H21" sqref="H21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62" t="s">
        <v>16</v>
      </c>
      <c r="C1" s="62"/>
    </row>
    <row r="2" spans="1:3" ht="15" customHeight="1" x14ac:dyDescent="0.25">
      <c r="A2" s="4"/>
      <c r="B2" s="62"/>
      <c r="C2" s="62"/>
    </row>
    <row r="3" spans="1:3" ht="15" customHeight="1" x14ac:dyDescent="0.25">
      <c r="A3" s="4"/>
      <c r="B3" s="62"/>
      <c r="C3" s="62"/>
    </row>
    <row r="4" spans="1:3" ht="15" customHeight="1" x14ac:dyDescent="0.25">
      <c r="A4" s="4"/>
      <c r="B4" s="17" t="s">
        <v>29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15</v>
      </c>
      <c r="C6" s="60"/>
    </row>
    <row r="7" spans="1:3" s="7" customFormat="1" ht="18.75" thickBot="1" x14ac:dyDescent="0.3">
      <c r="A7" s="5"/>
      <c r="B7" s="58" t="s">
        <v>20</v>
      </c>
      <c r="C7" s="59">
        <f>СМС!C29+'Оплата на сайте'!D14+ФЛ!C17+ЮЛ!C9+'Ящики-копилки'!C8</f>
        <v>112280</v>
      </c>
    </row>
    <row r="8" spans="1:3" s="7" customFormat="1" ht="18.75" thickBot="1" x14ac:dyDescent="0.3">
      <c r="A8" s="8"/>
      <c r="B8" s="9" t="s">
        <v>8</v>
      </c>
      <c r="C8" s="18">
        <f>C7</f>
        <v>112280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23</v>
      </c>
      <c r="C11" s="57">
        <f>РАСХОДЫ!B6</f>
        <v>112573.35</v>
      </c>
    </row>
    <row r="12" spans="1:3" s="7" customFormat="1" ht="18.75" thickBot="1" x14ac:dyDescent="0.3">
      <c r="A12" s="14"/>
      <c r="B12" s="15" t="s">
        <v>9</v>
      </c>
      <c r="C12" s="10">
        <f>РАСХОДЫ!B6</f>
        <v>112573.35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67"/>
  <sheetViews>
    <sheetView zoomScale="90" zoomScaleNormal="90" workbookViewId="0">
      <pane ySplit="6" topLeftCell="A13" activePane="bottomLeft" state="frozenSplit"/>
      <selection pane="bottomLeft" activeCell="H1" sqref="H1"/>
    </sheetView>
  </sheetViews>
  <sheetFormatPr defaultColWidth="9.140625" defaultRowHeight="15.75" x14ac:dyDescent="0.25"/>
  <cols>
    <col min="1" max="1" width="15.5703125" style="16" customWidth="1"/>
    <col min="2" max="2" width="38.5703125" style="52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63" t="s">
        <v>17</v>
      </c>
      <c r="B1" s="63"/>
      <c r="C1" s="63"/>
      <c r="D1" s="63"/>
    </row>
    <row r="2" spans="1:4" ht="22.5" customHeight="1" x14ac:dyDescent="0.25">
      <c r="A2" s="63"/>
      <c r="B2" s="63"/>
      <c r="C2" s="63"/>
      <c r="D2" s="63"/>
    </row>
    <row r="3" spans="1:4" ht="16.5" customHeight="1" x14ac:dyDescent="0.25">
      <c r="A3" s="63"/>
      <c r="B3" s="63"/>
      <c r="C3" s="63"/>
      <c r="D3" s="63"/>
    </row>
    <row r="4" spans="1:4" ht="22.5" customHeight="1" x14ac:dyDescent="0.25">
      <c r="A4" s="19"/>
      <c r="B4" s="64" t="str">
        <f>'СВОДНЫЙ ОТЧЕТ'!B4</f>
        <v>за период 01.01.2022г.-30.06.2022г.</v>
      </c>
      <c r="C4" s="64"/>
      <c r="D4" s="19"/>
    </row>
    <row r="6" spans="1:4" s="2" customFormat="1" x14ac:dyDescent="0.25">
      <c r="A6" s="20" t="s">
        <v>3</v>
      </c>
      <c r="B6" s="20" t="s">
        <v>4</v>
      </c>
      <c r="C6" s="21" t="s">
        <v>7</v>
      </c>
      <c r="D6" s="21" t="s">
        <v>2</v>
      </c>
    </row>
    <row r="7" spans="1:4" s="2" customFormat="1" x14ac:dyDescent="0.25">
      <c r="A7" s="22">
        <v>44563</v>
      </c>
      <c r="B7" s="51" t="s">
        <v>30</v>
      </c>
      <c r="C7" s="23">
        <v>50</v>
      </c>
      <c r="D7" s="24" t="s">
        <v>11</v>
      </c>
    </row>
    <row r="8" spans="1:4" s="2" customFormat="1" x14ac:dyDescent="0.25">
      <c r="A8" s="22">
        <v>44564</v>
      </c>
      <c r="B8" s="51" t="s">
        <v>31</v>
      </c>
      <c r="C8" s="23">
        <v>200</v>
      </c>
      <c r="D8" s="24" t="s">
        <v>11</v>
      </c>
    </row>
    <row r="9" spans="1:4" s="2" customFormat="1" x14ac:dyDescent="0.25">
      <c r="A9" s="22">
        <v>44567</v>
      </c>
      <c r="B9" s="51" t="s">
        <v>32</v>
      </c>
      <c r="C9" s="23">
        <v>50</v>
      </c>
      <c r="D9" s="24" t="s">
        <v>11</v>
      </c>
    </row>
    <row r="10" spans="1:4" s="2" customFormat="1" x14ac:dyDescent="0.25">
      <c r="A10" s="22">
        <v>44570</v>
      </c>
      <c r="B10" s="51" t="s">
        <v>33</v>
      </c>
      <c r="C10" s="23">
        <v>100</v>
      </c>
      <c r="D10" s="24" t="s">
        <v>11</v>
      </c>
    </row>
    <row r="11" spans="1:4" s="2" customFormat="1" x14ac:dyDescent="0.25">
      <c r="A11" s="22">
        <v>44573</v>
      </c>
      <c r="B11" s="51" t="s">
        <v>34</v>
      </c>
      <c r="C11" s="23">
        <v>100</v>
      </c>
      <c r="D11" s="24" t="s">
        <v>11</v>
      </c>
    </row>
    <row r="12" spans="1:4" s="2" customFormat="1" x14ac:dyDescent="0.25">
      <c r="A12" s="22">
        <v>44574</v>
      </c>
      <c r="B12" s="51" t="s">
        <v>35</v>
      </c>
      <c r="C12" s="23">
        <v>50</v>
      </c>
      <c r="D12" s="24" t="s">
        <v>11</v>
      </c>
    </row>
    <row r="13" spans="1:4" s="2" customFormat="1" x14ac:dyDescent="0.25">
      <c r="A13" s="22">
        <v>44575</v>
      </c>
      <c r="B13" s="51" t="s">
        <v>36</v>
      </c>
      <c r="C13" s="23">
        <v>100</v>
      </c>
      <c r="D13" s="24" t="s">
        <v>11</v>
      </c>
    </row>
    <row r="14" spans="1:4" s="2" customFormat="1" x14ac:dyDescent="0.25">
      <c r="A14" s="22">
        <v>44579</v>
      </c>
      <c r="B14" s="51" t="s">
        <v>37</v>
      </c>
      <c r="C14" s="23">
        <v>50</v>
      </c>
      <c r="D14" s="24" t="s">
        <v>11</v>
      </c>
    </row>
    <row r="15" spans="1:4" s="2" customFormat="1" x14ac:dyDescent="0.25">
      <c r="A15" s="22">
        <v>44579</v>
      </c>
      <c r="B15" s="51" t="s">
        <v>38</v>
      </c>
      <c r="C15" s="23">
        <v>100</v>
      </c>
      <c r="D15" s="24" t="s">
        <v>11</v>
      </c>
    </row>
    <row r="16" spans="1:4" s="2" customFormat="1" x14ac:dyDescent="0.25">
      <c r="A16" s="22">
        <v>44579</v>
      </c>
      <c r="B16" s="51" t="s">
        <v>38</v>
      </c>
      <c r="C16" s="23">
        <v>100</v>
      </c>
      <c r="D16" s="24" t="s">
        <v>11</v>
      </c>
    </row>
    <row r="17" spans="1:4" s="2" customFormat="1" x14ac:dyDescent="0.25">
      <c r="A17" s="22">
        <v>44580</v>
      </c>
      <c r="B17" s="51" t="s">
        <v>39</v>
      </c>
      <c r="C17" s="23">
        <v>300</v>
      </c>
      <c r="D17" s="24" t="s">
        <v>11</v>
      </c>
    </row>
    <row r="18" spans="1:4" s="2" customFormat="1" x14ac:dyDescent="0.25">
      <c r="A18" s="22">
        <v>44582</v>
      </c>
      <c r="B18" s="51" t="s">
        <v>36</v>
      </c>
      <c r="C18" s="23">
        <v>100</v>
      </c>
      <c r="D18" s="24" t="s">
        <v>11</v>
      </c>
    </row>
    <row r="19" spans="1:4" s="2" customFormat="1" x14ac:dyDescent="0.25">
      <c r="A19" s="22">
        <v>44587</v>
      </c>
      <c r="B19" s="51" t="s">
        <v>40</v>
      </c>
      <c r="C19" s="23">
        <v>100</v>
      </c>
      <c r="D19" s="24" t="s">
        <v>11</v>
      </c>
    </row>
    <row r="20" spans="1:4" s="2" customFormat="1" x14ac:dyDescent="0.25">
      <c r="A20" s="22">
        <v>44589</v>
      </c>
      <c r="B20" s="51" t="s">
        <v>41</v>
      </c>
      <c r="C20" s="23">
        <v>100</v>
      </c>
      <c r="D20" s="24" t="s">
        <v>11</v>
      </c>
    </row>
    <row r="21" spans="1:4" s="2" customFormat="1" x14ac:dyDescent="0.25">
      <c r="A21" s="22">
        <v>44591</v>
      </c>
      <c r="B21" s="51" t="s">
        <v>42</v>
      </c>
      <c r="C21" s="23">
        <v>30</v>
      </c>
      <c r="D21" s="24" t="s">
        <v>11</v>
      </c>
    </row>
    <row r="22" spans="1:4" s="2" customFormat="1" x14ac:dyDescent="0.25">
      <c r="A22" s="22">
        <v>44592</v>
      </c>
      <c r="B22" s="51" t="s">
        <v>43</v>
      </c>
      <c r="C22" s="23">
        <v>100</v>
      </c>
      <c r="D22" s="24" t="s">
        <v>11</v>
      </c>
    </row>
    <row r="23" spans="1:4" s="2" customFormat="1" x14ac:dyDescent="0.25">
      <c r="A23" s="22">
        <v>44607</v>
      </c>
      <c r="B23" s="51" t="s">
        <v>44</v>
      </c>
      <c r="C23" s="23">
        <v>200</v>
      </c>
      <c r="D23" s="24" t="s">
        <v>11</v>
      </c>
    </row>
    <row r="24" spans="1:4" s="2" customFormat="1" x14ac:dyDescent="0.25">
      <c r="A24" s="22">
        <v>44635</v>
      </c>
      <c r="B24" s="51" t="s">
        <v>45</v>
      </c>
      <c r="C24" s="23">
        <v>500</v>
      </c>
      <c r="D24" s="24" t="s">
        <v>11</v>
      </c>
    </row>
    <row r="25" spans="1:4" s="2" customFormat="1" x14ac:dyDescent="0.25">
      <c r="A25" s="22">
        <v>44654</v>
      </c>
      <c r="B25" s="51" t="s">
        <v>46</v>
      </c>
      <c r="C25" s="23">
        <v>100</v>
      </c>
      <c r="D25" s="24" t="s">
        <v>11</v>
      </c>
    </row>
    <row r="26" spans="1:4" s="2" customFormat="1" x14ac:dyDescent="0.25">
      <c r="A26" s="22">
        <v>44658</v>
      </c>
      <c r="B26" s="51" t="s">
        <v>47</v>
      </c>
      <c r="C26" s="23">
        <v>100</v>
      </c>
      <c r="D26" s="24" t="s">
        <v>11</v>
      </c>
    </row>
    <row r="27" spans="1:4" s="2" customFormat="1" x14ac:dyDescent="0.25">
      <c r="A27" s="22">
        <v>44679</v>
      </c>
      <c r="B27" s="51" t="s">
        <v>33</v>
      </c>
      <c r="C27" s="23">
        <v>100</v>
      </c>
      <c r="D27" s="24" t="s">
        <v>11</v>
      </c>
    </row>
    <row r="28" spans="1:4" s="2" customFormat="1" x14ac:dyDescent="0.25">
      <c r="A28" s="22">
        <v>44699</v>
      </c>
      <c r="B28" s="51" t="s">
        <v>33</v>
      </c>
      <c r="C28" s="23">
        <v>100</v>
      </c>
      <c r="D28" s="24" t="s">
        <v>11</v>
      </c>
    </row>
    <row r="29" spans="1:4" x14ac:dyDescent="0.25">
      <c r="A29" s="25" t="s">
        <v>0</v>
      </c>
      <c r="B29" s="26"/>
      <c r="C29" s="27">
        <f>SUM(C7:C28)</f>
        <v>2730</v>
      </c>
      <c r="D29" s="28" t="s">
        <v>11</v>
      </c>
    </row>
    <row r="620267" spans="4:4" x14ac:dyDescent="0.25">
      <c r="D620267" s="24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4"/>
  <sheetViews>
    <sheetView zoomScale="90" zoomScaleNormal="90" workbookViewId="0">
      <pane ySplit="6" topLeftCell="A7" activePane="bottomLeft" state="frozen"/>
      <selection pane="bottomLeft" activeCell="D15" sqref="D15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64" t="s">
        <v>21</v>
      </c>
      <c r="B1" s="64"/>
      <c r="C1" s="64"/>
      <c r="D1" s="64"/>
      <c r="E1" s="64"/>
    </row>
    <row r="2" spans="1:5" s="16" customFormat="1" ht="21.75" customHeight="1" x14ac:dyDescent="0.2">
      <c r="A2" s="64"/>
      <c r="B2" s="64"/>
      <c r="C2" s="64"/>
      <c r="D2" s="64"/>
      <c r="E2" s="64"/>
    </row>
    <row r="3" spans="1:5" s="16" customFormat="1" ht="21.75" customHeight="1" x14ac:dyDescent="0.2">
      <c r="A3" s="64"/>
      <c r="B3" s="64"/>
      <c r="C3" s="64"/>
      <c r="D3" s="64"/>
      <c r="E3" s="64"/>
    </row>
    <row r="4" spans="1:5" s="16" customFormat="1" ht="21.75" customHeight="1" x14ac:dyDescent="0.2">
      <c r="A4" s="64" t="str">
        <f>'СВОДНЫЙ ОТЧЕТ'!B4</f>
        <v>за период 01.01.2022г.-30.06.2022г.</v>
      </c>
      <c r="B4" s="64"/>
      <c r="C4" s="64"/>
      <c r="D4" s="64"/>
      <c r="E4" s="64"/>
    </row>
    <row r="6" spans="1:5" x14ac:dyDescent="0.25">
      <c r="A6" s="29" t="s">
        <v>3</v>
      </c>
      <c r="B6" s="29" t="s">
        <v>1</v>
      </c>
      <c r="C6" s="29" t="s">
        <v>25</v>
      </c>
      <c r="D6" s="30" t="s">
        <v>7</v>
      </c>
      <c r="E6" s="29" t="s">
        <v>2</v>
      </c>
    </row>
    <row r="7" spans="1:5" x14ac:dyDescent="0.25">
      <c r="A7" s="31">
        <v>44581</v>
      </c>
      <c r="B7" s="32"/>
      <c r="C7" s="61"/>
      <c r="D7" s="33">
        <v>1600</v>
      </c>
      <c r="E7" s="34" t="s">
        <v>11</v>
      </c>
    </row>
    <row r="8" spans="1:5" x14ac:dyDescent="0.25">
      <c r="A8" s="31">
        <v>44585</v>
      </c>
      <c r="B8" s="32"/>
      <c r="C8" s="53"/>
      <c r="D8" s="33">
        <v>1000</v>
      </c>
      <c r="E8" s="34" t="s">
        <v>11</v>
      </c>
    </row>
    <row r="9" spans="1:5" x14ac:dyDescent="0.25">
      <c r="A9" s="31">
        <v>44592</v>
      </c>
      <c r="B9" s="32"/>
      <c r="C9" s="53"/>
      <c r="D9" s="33">
        <v>100</v>
      </c>
      <c r="E9" s="34" t="s">
        <v>11</v>
      </c>
    </row>
    <row r="10" spans="1:5" x14ac:dyDescent="0.25">
      <c r="A10" s="31">
        <v>44592</v>
      </c>
      <c r="B10" s="32"/>
      <c r="C10" s="53"/>
      <c r="D10" s="33">
        <v>5600</v>
      </c>
      <c r="E10" s="34" t="s">
        <v>11</v>
      </c>
    </row>
    <row r="11" spans="1:5" x14ac:dyDescent="0.25">
      <c r="A11" s="31">
        <v>44623</v>
      </c>
      <c r="B11" s="32"/>
      <c r="C11" s="53"/>
      <c r="D11" s="33">
        <v>400</v>
      </c>
      <c r="E11" s="34" t="s">
        <v>11</v>
      </c>
    </row>
    <row r="12" spans="1:5" x14ac:dyDescent="0.25">
      <c r="A12" s="31">
        <v>44673</v>
      </c>
      <c r="B12" s="32"/>
      <c r="C12" s="53"/>
      <c r="D12" s="33">
        <v>1000</v>
      </c>
      <c r="E12" s="34" t="s">
        <v>11</v>
      </c>
    </row>
    <row r="13" spans="1:5" x14ac:dyDescent="0.25">
      <c r="A13" s="31">
        <v>44694</v>
      </c>
      <c r="B13" s="32"/>
      <c r="C13" s="53"/>
      <c r="D13" s="33">
        <v>500</v>
      </c>
      <c r="E13" s="34" t="s">
        <v>11</v>
      </c>
    </row>
    <row r="14" spans="1:5" x14ac:dyDescent="0.25">
      <c r="A14" s="25" t="s">
        <v>0</v>
      </c>
      <c r="B14" s="26"/>
      <c r="C14" s="26"/>
      <c r="D14" s="35">
        <f>SUM(D7:D13)</f>
        <v>10200</v>
      </c>
      <c r="E14" s="28" t="s">
        <v>11</v>
      </c>
    </row>
  </sheetData>
  <autoFilter ref="A6:E14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1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7"/>
  <sheetViews>
    <sheetView zoomScale="90" zoomScaleNormal="90" workbookViewId="0">
      <pane ySplit="6" topLeftCell="A7" activePane="bottomLeft" state="frozenSplit"/>
      <selection pane="bottomLeft" activeCell="C18" sqref="C18"/>
    </sheetView>
  </sheetViews>
  <sheetFormatPr defaultColWidth="9.140625" defaultRowHeight="15.75" x14ac:dyDescent="0.25"/>
  <cols>
    <col min="1" max="1" width="15.140625" style="16" customWidth="1"/>
    <col min="2" max="2" width="59.5703125" style="16" customWidth="1"/>
    <col min="3" max="3" width="16.5703125" style="43" customWidth="1"/>
    <col min="4" max="4" width="9.140625" style="16"/>
    <col min="5" max="16384" width="9.140625" style="1"/>
  </cols>
  <sheetData>
    <row r="1" spans="1:4" ht="15" x14ac:dyDescent="0.25">
      <c r="A1" s="64" t="s">
        <v>18</v>
      </c>
      <c r="B1" s="64"/>
      <c r="C1" s="64"/>
      <c r="D1" s="64"/>
    </row>
    <row r="2" spans="1:4" ht="15" x14ac:dyDescent="0.25">
      <c r="A2" s="64"/>
      <c r="B2" s="64"/>
      <c r="C2" s="64"/>
      <c r="D2" s="64"/>
    </row>
    <row r="3" spans="1:4" ht="15" x14ac:dyDescent="0.25">
      <c r="A3" s="64"/>
      <c r="B3" s="64"/>
      <c r="C3" s="64"/>
      <c r="D3" s="64"/>
    </row>
    <row r="4" spans="1:4" x14ac:dyDescent="0.25">
      <c r="A4" s="64" t="str">
        <f>'СВОДНЫЙ ОТЧЕТ'!B4</f>
        <v>за период 01.01.2022г.-30.06.2022г.</v>
      </c>
      <c r="B4" s="64"/>
      <c r="C4" s="64"/>
      <c r="D4" s="64"/>
    </row>
    <row r="6" spans="1:4" x14ac:dyDescent="0.25">
      <c r="A6" s="36" t="s">
        <v>5</v>
      </c>
      <c r="B6" s="37" t="s">
        <v>1</v>
      </c>
      <c r="C6" s="38" t="s">
        <v>7</v>
      </c>
      <c r="D6" s="36" t="s">
        <v>2</v>
      </c>
    </row>
    <row r="7" spans="1:4" x14ac:dyDescent="0.25">
      <c r="A7" s="39">
        <v>44571</v>
      </c>
      <c r="B7" s="40" t="s">
        <v>48</v>
      </c>
      <c r="C7" s="41">
        <v>2000</v>
      </c>
      <c r="D7" s="24" t="s">
        <v>11</v>
      </c>
    </row>
    <row r="8" spans="1:4" x14ac:dyDescent="0.25">
      <c r="A8" s="39">
        <v>44609</v>
      </c>
      <c r="B8" s="40" t="s">
        <v>50</v>
      </c>
      <c r="C8" s="41">
        <v>10000</v>
      </c>
      <c r="D8" s="24" t="s">
        <v>11</v>
      </c>
    </row>
    <row r="9" spans="1:4" x14ac:dyDescent="0.25">
      <c r="A9" s="39">
        <v>44625</v>
      </c>
      <c r="B9" s="40" t="s">
        <v>51</v>
      </c>
      <c r="C9" s="41">
        <v>1000</v>
      </c>
      <c r="D9" s="24" t="s">
        <v>11</v>
      </c>
    </row>
    <row r="10" spans="1:4" x14ac:dyDescent="0.25">
      <c r="A10" s="39">
        <v>44629</v>
      </c>
      <c r="B10" s="40" t="s">
        <v>52</v>
      </c>
      <c r="C10" s="41">
        <v>5000</v>
      </c>
      <c r="D10" s="24" t="s">
        <v>11</v>
      </c>
    </row>
    <row r="11" spans="1:4" x14ac:dyDescent="0.25">
      <c r="A11" s="39">
        <v>44631</v>
      </c>
      <c r="B11" s="40" t="s">
        <v>53</v>
      </c>
      <c r="C11" s="41">
        <v>2000</v>
      </c>
      <c r="D11" s="24" t="s">
        <v>11</v>
      </c>
    </row>
    <row r="12" spans="1:4" x14ac:dyDescent="0.25">
      <c r="A12" s="39">
        <v>44692</v>
      </c>
      <c r="B12" s="40" t="s">
        <v>54</v>
      </c>
      <c r="C12" s="41">
        <v>1200</v>
      </c>
      <c r="D12" s="24" t="s">
        <v>11</v>
      </c>
    </row>
    <row r="13" spans="1:4" x14ac:dyDescent="0.25">
      <c r="A13" s="39">
        <v>44704</v>
      </c>
      <c r="B13" s="40" t="s">
        <v>55</v>
      </c>
      <c r="C13" s="41">
        <v>500</v>
      </c>
      <c r="D13" s="24" t="s">
        <v>11</v>
      </c>
    </row>
    <row r="14" spans="1:4" x14ac:dyDescent="0.25">
      <c r="A14" s="39">
        <v>44721</v>
      </c>
      <c r="B14" s="40" t="s">
        <v>55</v>
      </c>
      <c r="C14" s="41">
        <v>1000</v>
      </c>
      <c r="D14" s="24" t="s">
        <v>11</v>
      </c>
    </row>
    <row r="15" spans="1:4" x14ac:dyDescent="0.25">
      <c r="A15" s="39">
        <v>44726</v>
      </c>
      <c r="B15" s="40" t="s">
        <v>54</v>
      </c>
      <c r="C15" s="41">
        <v>400</v>
      </c>
      <c r="D15" s="24" t="s">
        <v>11</v>
      </c>
    </row>
    <row r="16" spans="1:4" x14ac:dyDescent="0.25">
      <c r="A16" s="39">
        <v>44726</v>
      </c>
      <c r="B16" s="40" t="s">
        <v>56</v>
      </c>
      <c r="C16" s="41">
        <v>10000</v>
      </c>
      <c r="D16" s="24" t="s">
        <v>11</v>
      </c>
    </row>
    <row r="17" spans="1:4" x14ac:dyDescent="0.25">
      <c r="A17" s="25" t="s">
        <v>0</v>
      </c>
      <c r="B17" s="25"/>
      <c r="C17" s="42">
        <f>SUM(C7:C16)</f>
        <v>33100</v>
      </c>
      <c r="D17" s="25" t="s">
        <v>11</v>
      </c>
    </row>
  </sheetData>
  <autoFilter ref="A6:D17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F17" sqref="F17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64" t="s">
        <v>24</v>
      </c>
      <c r="B1" s="64"/>
      <c r="C1" s="64"/>
      <c r="D1" s="64"/>
    </row>
    <row r="2" spans="1:4" ht="15" x14ac:dyDescent="0.25">
      <c r="A2" s="64"/>
      <c r="B2" s="64"/>
      <c r="C2" s="64"/>
      <c r="D2" s="64"/>
    </row>
    <row r="3" spans="1:4" ht="15" x14ac:dyDescent="0.25">
      <c r="A3" s="64"/>
      <c r="B3" s="64"/>
      <c r="C3" s="64"/>
      <c r="D3" s="64"/>
    </row>
    <row r="4" spans="1:4" x14ac:dyDescent="0.25">
      <c r="A4" s="64" t="str">
        <f>'СВОДНЫЙ ОТЧЕТ'!B4</f>
        <v>за период 01.01.2022г.-30.06.2022г.</v>
      </c>
      <c r="B4" s="64"/>
      <c r="C4" s="64"/>
      <c r="D4" s="64"/>
    </row>
    <row r="6" spans="1:4" s="2" customFormat="1" x14ac:dyDescent="0.25">
      <c r="A6" s="36" t="s">
        <v>5</v>
      </c>
      <c r="B6" s="37" t="s">
        <v>6</v>
      </c>
      <c r="C6" s="37" t="s">
        <v>7</v>
      </c>
      <c r="D6" s="36" t="s">
        <v>2</v>
      </c>
    </row>
    <row r="7" spans="1:4" s="2" customFormat="1" x14ac:dyDescent="0.25">
      <c r="A7" s="39">
        <v>44574</v>
      </c>
      <c r="B7" s="44" t="s">
        <v>49</v>
      </c>
      <c r="C7" s="41">
        <v>30000</v>
      </c>
      <c r="D7" s="24" t="s">
        <v>11</v>
      </c>
    </row>
    <row r="8" spans="1:4" s="2" customFormat="1" ht="32.25" customHeight="1" x14ac:dyDescent="0.25">
      <c r="A8" s="39">
        <v>44638</v>
      </c>
      <c r="B8" s="66" t="s">
        <v>57</v>
      </c>
      <c r="C8" s="41">
        <v>30000</v>
      </c>
      <c r="D8" s="24" t="s">
        <v>11</v>
      </c>
    </row>
    <row r="9" spans="1:4" x14ac:dyDescent="0.25">
      <c r="A9" s="25" t="s">
        <v>0</v>
      </c>
      <c r="B9" s="25"/>
      <c r="C9" s="42">
        <f>SUM(C7:C8)</f>
        <v>60000</v>
      </c>
      <c r="D9" s="25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E22" sqref="E22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64" t="s">
        <v>22</v>
      </c>
      <c r="B1" s="64"/>
      <c r="C1" s="64"/>
      <c r="D1" s="64"/>
    </row>
    <row r="2" spans="1:4" ht="15" x14ac:dyDescent="0.25">
      <c r="A2" s="64"/>
      <c r="B2" s="64"/>
      <c r="C2" s="64"/>
      <c r="D2" s="64"/>
    </row>
    <row r="3" spans="1:4" ht="15" x14ac:dyDescent="0.25">
      <c r="A3" s="64"/>
      <c r="B3" s="64"/>
      <c r="C3" s="64"/>
      <c r="D3" s="64"/>
    </row>
    <row r="4" spans="1:4" x14ac:dyDescent="0.25">
      <c r="A4" s="64" t="str">
        <f>'СВОДНЫЙ ОТЧЕТ'!B4</f>
        <v>за период 01.01.2022г.-30.06.2022г.</v>
      </c>
      <c r="B4" s="64"/>
      <c r="C4" s="64"/>
      <c r="D4" s="64"/>
    </row>
    <row r="6" spans="1:4" x14ac:dyDescent="0.25">
      <c r="A6" s="36" t="s">
        <v>5</v>
      </c>
      <c r="B6" s="37" t="s">
        <v>27</v>
      </c>
      <c r="C6" s="37" t="s">
        <v>7</v>
      </c>
      <c r="D6" s="36" t="s">
        <v>2</v>
      </c>
    </row>
    <row r="7" spans="1:4" x14ac:dyDescent="0.25">
      <c r="A7" s="39">
        <v>44638</v>
      </c>
      <c r="B7" s="44"/>
      <c r="C7" s="41">
        <v>6250</v>
      </c>
      <c r="D7" s="24" t="s">
        <v>11</v>
      </c>
    </row>
    <row r="8" spans="1:4" x14ac:dyDescent="0.25">
      <c r="A8" s="25" t="s">
        <v>0</v>
      </c>
      <c r="B8" s="25"/>
      <c r="C8" s="42">
        <f>SUM(C7:C7)</f>
        <v>6250</v>
      </c>
      <c r="D8" s="25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B7" sqref="B7"/>
    </sheetView>
  </sheetViews>
  <sheetFormatPr defaultColWidth="9.140625" defaultRowHeight="15.75" x14ac:dyDescent="0.25"/>
  <cols>
    <col min="1" max="1" width="11.140625" style="16" customWidth="1"/>
    <col min="2" max="2" width="14.7109375" style="49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65" t="s">
        <v>19</v>
      </c>
      <c r="B2" s="65"/>
      <c r="C2" s="65"/>
      <c r="D2" s="65"/>
    </row>
    <row r="3" spans="1:4" x14ac:dyDescent="0.25">
      <c r="A3" s="65" t="str">
        <f>'СВОДНЫЙ ОТЧЕТ'!B4</f>
        <v>за период 01.01.2022г.-30.06.2022г.</v>
      </c>
      <c r="B3" s="65"/>
      <c r="C3" s="65"/>
      <c r="D3" s="65"/>
    </row>
    <row r="5" spans="1:4" x14ac:dyDescent="0.25">
      <c r="A5" s="45"/>
      <c r="B5" s="46" t="s">
        <v>12</v>
      </c>
      <c r="C5" s="47" t="s">
        <v>13</v>
      </c>
      <c r="D5" s="48" t="s">
        <v>14</v>
      </c>
    </row>
    <row r="6" spans="1:4" x14ac:dyDescent="0.25">
      <c r="A6" s="54" t="s">
        <v>0</v>
      </c>
      <c r="B6" s="55">
        <v>112573.35</v>
      </c>
      <c r="C6" s="56" t="s">
        <v>28</v>
      </c>
      <c r="D6" s="56" t="s">
        <v>26</v>
      </c>
    </row>
    <row r="31714" spans="2:2" x14ac:dyDescent="0.25">
      <c r="B31714" s="50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на сайте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2022-09-19T09:04:21Z</dcterms:modified>
</cp:coreProperties>
</file>