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сайте'!$A$6:$E$10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ФЛ!$A$6:$D$9</definedName>
    <definedName name="_xlnm._FilterDatabase" localSheetId="6" hidden="1">ЮЛ!$A$6:$D$8</definedName>
    <definedName name="_xlnm._FilterDatabase" localSheetId="4" hidden="1">Яндекс.Деньги!$A$6:$D$6</definedName>
  </definedNames>
  <calcPr calcId="152511" refMode="R1C1"/>
</workbook>
</file>

<file path=xl/calcChain.xml><?xml version="1.0" encoding="utf-8"?>
<calcChain xmlns="http://schemas.openxmlformats.org/spreadsheetml/2006/main">
  <c r="C15" i="3" l="1"/>
  <c r="C21" i="16" l="1"/>
  <c r="C9" i="9" l="1"/>
  <c r="C9" i="11" l="1"/>
  <c r="D10" i="5" l="1"/>
  <c r="C9" i="10" l="1"/>
  <c r="B4" i="3" l="1"/>
  <c r="C11" i="12" l="1"/>
  <c r="C8" i="15" l="1"/>
  <c r="B4" i="16" l="1"/>
  <c r="C8" i="12" l="1"/>
  <c r="A4" i="15"/>
  <c r="A4" i="11" l="1"/>
  <c r="A4" i="10"/>
  <c r="A4" i="9"/>
  <c r="A4" i="5"/>
  <c r="C12" i="12"/>
  <c r="C7" i="12" l="1"/>
</calcChain>
</file>

<file path=xl/sharedStrings.xml><?xml version="1.0" encoding="utf-8"?>
<sst xmlns="http://schemas.openxmlformats.org/spreadsheetml/2006/main" count="132" uniqueCount="63">
  <si>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</si>
  <si>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</si>
  <si>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</si>
  <si>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</si>
  <si>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</si>
  <si>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</si>
  <si>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</si>
  <si>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</si>
  <si>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</si>
  <si>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</si>
  <si>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</si>
  <si>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</si>
  <si>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</si>
  <si>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</si>
  <si>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</si>
  <si>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</si>
  <si>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</si>
  <si>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</si>
  <si>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</si>
  <si>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</si>
  <si>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</si>
  <si>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</si>
  <si>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</si>
  <si>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</si>
  <si>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</si>
  <si>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</si>
  <si>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</si>
  <si>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</si>
  <si>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</si>
  <si>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Акция</t>
  </si>
  <si>
    <t>за март 2018г.</t>
  </si>
  <si>
    <t>БУЗ ОРЛОВСКОЙ ОБЛАСТИ "ДЕТСКАЯ СТОМАТОЛОГИЧЕСКАЯ ПОЛИКЛИНИКА"</t>
  </si>
  <si>
    <t>0567</t>
  </si>
  <si>
    <t>Анонимное пожертвование</t>
  </si>
  <si>
    <t>Организация выездной службы паллиативной медицинской помощи</t>
  </si>
  <si>
    <t>ВППМС</t>
  </si>
  <si>
    <t>за период 01.04.2018-30.04.2018</t>
  </si>
  <si>
    <t>Ольга</t>
  </si>
  <si>
    <t>9241</t>
  </si>
  <si>
    <t>Жук Сергей Николаевич</t>
  </si>
  <si>
    <t>1755</t>
  </si>
  <si>
    <t>2858</t>
  </si>
  <si>
    <t>3855</t>
  </si>
  <si>
    <t>6928</t>
  </si>
  <si>
    <t>0420</t>
  </si>
  <si>
    <t>Алиса Федоровна Б.</t>
  </si>
  <si>
    <t>Юлия Викторовна Я.</t>
  </si>
  <si>
    <t>7353</t>
  </si>
  <si>
    <t>ИП Новоселов Эдуард Аркадьевич</t>
  </si>
  <si>
    <t>Юлия Николаевна А.</t>
  </si>
  <si>
    <t>Екатерина Александровна С.</t>
  </si>
  <si>
    <t>Тамара Валентиновна Н.</t>
  </si>
  <si>
    <t>Маргарита Уварова (8161)</t>
  </si>
  <si>
    <t>Светлана Александровна Д.</t>
  </si>
  <si>
    <t>Лайсан Самигулловна Б.</t>
  </si>
  <si>
    <t>Полынова Любовь Алексеевна</t>
  </si>
  <si>
    <t>Анна Андреевна А.</t>
  </si>
  <si>
    <t>Светлана Нугзаровна О.</t>
  </si>
  <si>
    <t>Юлия Михайловна Л.</t>
  </si>
  <si>
    <t>Яна Сергеевна Н.</t>
  </si>
  <si>
    <t>Юлия Михайловна П.</t>
  </si>
  <si>
    <t>2260</t>
  </si>
  <si>
    <t>4148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</si>
</sst>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dd/mm/yy;@"/>
    <numFmt numFmtId="167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43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43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7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2" fontId="14" fillId="3" borderId="3" xfId="1" applyNumberFormat="1" applyFont="1" applyFill="1" applyBorder="1"/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2" fontId="14" fillId="0" borderId="1" xfId="0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4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5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4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7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7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7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4" fontId="21" fillId="2" borderId="1" xfId="1" applyNumberFormat="1" applyFont="1" applyFill="1" applyBorder="1" applyAlignment="1">
      <alignment horizontal="center"/>
    </xf>
    <xf numFmtId="43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7" fontId="25" fillId="3" borderId="1" xfId="1" applyNumberFormat="1" applyFont="1" applyFill="1" applyBorder="1"/>
    <xf numFmtId="167" fontId="21" fillId="2" borderId="1" xfId="0" applyNumberFormat="1" applyFont="1" applyFill="1" applyBorder="1" applyAlignment="1">
      <alignment horizontal="right"/>
    </xf>
    <xf numFmtId="43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43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43" fontId="18" fillId="3" borderId="0" xfId="1" applyFont="1" applyFill="1"/>
    <xf numFmtId="166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0" fontId="18" fillId="3" borderId="1" xfId="0" applyNumberFormat="1" applyFont="1" applyFill="1" applyBorder="1" applyAlignment="1">
      <alignment horizontal="right"/>
    </xf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tabSelected="1" zoomScale="80" zoomScaleNormal="80" workbookViewId="0">
      <pane ySplit="5" topLeftCell="A6" activePane="bottomLeft" state="frozen"/>
      <selection pane="bottomLeft" activeCell="B22" sqref="B22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3" t="s">
        <v>17</v>
      </c>
      <c r="C1" s="73"/>
    </row>
    <row r="2" spans="1:3" ht="15" customHeight="1" x14ac:dyDescent="0.25">
      <c r="A2" s="4"/>
      <c r="B2" s="73"/>
      <c r="C2" s="73"/>
    </row>
    <row r="3" spans="1:3" ht="15" customHeight="1" x14ac:dyDescent="0.25">
      <c r="A3" s="4"/>
      <c r="B3" s="73"/>
      <c r="C3" s="73"/>
    </row>
    <row r="4" spans="1:3" ht="15" customHeight="1" x14ac:dyDescent="0.25">
      <c r="A4" s="4"/>
      <c r="B4" s="19" t="s">
        <v>36</v>
      </c>
      <c r="C4" s="19"/>
    </row>
    <row r="5" spans="1:3" ht="15.75" thickBot="1" x14ac:dyDescent="0.3"/>
    <row r="6" spans="1:3" s="8" customFormat="1" ht="18.75" thickBot="1" x14ac:dyDescent="0.3">
      <c r="A6" s="6"/>
      <c r="B6" s="7" t="s">
        <v>16</v>
      </c>
      <c r="C6" s="21"/>
    </row>
    <row r="7" spans="1:3" s="8" customFormat="1" ht="18.75" thickBot="1" x14ac:dyDescent="0.3">
      <c r="A7" s="6"/>
      <c r="B7" s="20" t="s">
        <v>21</v>
      </c>
      <c r="C7" s="23">
        <f>C8</f>
        <v>65183</v>
      </c>
    </row>
    <row r="8" spans="1:3" s="8" customFormat="1" ht="18.75" thickBot="1" x14ac:dyDescent="0.3">
      <c r="A8" s="9"/>
      <c r="B8" s="10" t="s">
        <v>8</v>
      </c>
      <c r="C8" s="22">
        <f>СМС!C15+'Оплата на сайте'!D10+Яндекс.Деньги!C9+ФЛ!C9+ЮЛ!C9+'Ящики-копилки'!C8+'На карту Сбербанка'!C21</f>
        <v>65183</v>
      </c>
    </row>
    <row r="9" spans="1:3" s="8" customFormat="1" ht="18.75" thickBot="1" x14ac:dyDescent="0.3">
      <c r="A9" s="6"/>
    </row>
    <row r="10" spans="1:3" s="8" customFormat="1" ht="18.75" thickBot="1" x14ac:dyDescent="0.3">
      <c r="A10" s="6"/>
      <c r="B10" s="7" t="s">
        <v>10</v>
      </c>
      <c r="C10" s="12"/>
    </row>
    <row r="11" spans="1:3" s="8" customFormat="1" ht="18.75" thickBot="1" x14ac:dyDescent="0.3">
      <c r="A11" s="13"/>
      <c r="B11" s="14" t="s">
        <v>25</v>
      </c>
      <c r="C11" s="17">
        <f>РАСХОДЫ!B6</f>
        <v>36386.449999999997</v>
      </c>
    </row>
    <row r="12" spans="1:3" s="8" customFormat="1" ht="18.75" thickBot="1" x14ac:dyDescent="0.3">
      <c r="A12" s="15"/>
      <c r="B12" s="16" t="s">
        <v>9</v>
      </c>
      <c r="C12" s="11">
        <f>РАСХОДЫ!B6</f>
        <v>36386.449999999997</v>
      </c>
    </row>
  </sheetData>
  <mergeCells count="1">
    <mergeCell ref="B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53"/>
  <sheetViews>
    <sheetView zoomScale="90" zoomScaleNormal="90" workbookViewId="0">
      <pane ySplit="6" topLeftCell="A7" activePane="bottomLeft" state="frozenSplit"/>
      <selection pane="bottomLeft" activeCell="D19" sqref="D19"/>
    </sheetView>
  </sheetViews>
  <sheetFormatPr defaultColWidth="9.140625" defaultRowHeight="15.75" x14ac:dyDescent="0.25"/>
  <cols>
    <col min="1" max="1" width="15.5703125" style="18" customWidth="1"/>
    <col min="2" max="2" width="38.5703125" style="66" customWidth="1"/>
    <col min="3" max="3" width="22" style="18" customWidth="1"/>
    <col min="4" max="4" width="10.140625" style="18" customWidth="1"/>
    <col min="5" max="5" width="15.140625" style="1" customWidth="1"/>
    <col min="6" max="16384" width="9.140625" style="1"/>
  </cols>
  <sheetData>
    <row r="1" spans="1:5" ht="22.5" customHeight="1" x14ac:dyDescent="0.25">
      <c r="A1" s="74" t="s">
        <v>18</v>
      </c>
      <c r="B1" s="74"/>
      <c r="C1" s="74"/>
      <c r="D1" s="74"/>
    </row>
    <row r="2" spans="1:5" ht="22.5" customHeight="1" x14ac:dyDescent="0.25">
      <c r="A2" s="74"/>
      <c r="B2" s="74"/>
      <c r="C2" s="74"/>
      <c r="D2" s="74"/>
    </row>
    <row r="3" spans="1:5" ht="16.5" customHeight="1" x14ac:dyDescent="0.25">
      <c r="A3" s="74"/>
      <c r="B3" s="74"/>
      <c r="C3" s="74"/>
      <c r="D3" s="74"/>
    </row>
    <row r="4" spans="1:5" ht="22.5" customHeight="1" x14ac:dyDescent="0.25">
      <c r="A4" s="24"/>
      <c r="B4" s="75" t="str">
        <f>'СВОДНЫЙ ОТЧЕТ'!B4</f>
        <v>за период 01.04.2018-30.04.2018</v>
      </c>
      <c r="C4" s="75"/>
      <c r="D4" s="24"/>
    </row>
    <row r="6" spans="1:5" s="2" customFormat="1" x14ac:dyDescent="0.25">
      <c r="A6" s="25" t="s">
        <v>3</v>
      </c>
      <c r="B6" s="25" t="s">
        <v>4</v>
      </c>
      <c r="C6" s="26" t="s">
        <v>7</v>
      </c>
      <c r="D6" s="26" t="s">
        <v>2</v>
      </c>
    </row>
    <row r="7" spans="1:5" x14ac:dyDescent="0.25">
      <c r="A7" s="27">
        <v>43195</v>
      </c>
      <c r="B7" s="64" t="s">
        <v>40</v>
      </c>
      <c r="C7" s="28">
        <v>500</v>
      </c>
      <c r="D7" s="29" t="s">
        <v>11</v>
      </c>
      <c r="E7" s="5"/>
    </row>
    <row r="8" spans="1:5" x14ac:dyDescent="0.25">
      <c r="A8" s="27">
        <v>43198</v>
      </c>
      <c r="B8" s="64" t="s">
        <v>41</v>
      </c>
      <c r="C8" s="28">
        <v>333</v>
      </c>
      <c r="D8" s="29" t="s">
        <v>11</v>
      </c>
      <c r="E8" s="5"/>
    </row>
    <row r="9" spans="1:5" x14ac:dyDescent="0.25">
      <c r="A9" s="27">
        <v>43199</v>
      </c>
      <c r="B9" s="64" t="s">
        <v>42</v>
      </c>
      <c r="C9" s="28">
        <v>195</v>
      </c>
      <c r="D9" s="29" t="s">
        <v>11</v>
      </c>
      <c r="E9" s="5"/>
    </row>
    <row r="10" spans="1:5" x14ac:dyDescent="0.25">
      <c r="A10" s="27">
        <v>43201</v>
      </c>
      <c r="B10" s="64" t="s">
        <v>43</v>
      </c>
      <c r="C10" s="28">
        <v>200</v>
      </c>
      <c r="D10" s="29" t="s">
        <v>11</v>
      </c>
      <c r="E10" s="5"/>
    </row>
    <row r="11" spans="1:5" x14ac:dyDescent="0.25">
      <c r="A11" s="27">
        <v>43202</v>
      </c>
      <c r="B11" s="64" t="s">
        <v>44</v>
      </c>
      <c r="C11" s="28">
        <v>50</v>
      </c>
      <c r="D11" s="29" t="s">
        <v>11</v>
      </c>
      <c r="E11" s="5"/>
    </row>
    <row r="12" spans="1:5" x14ac:dyDescent="0.25">
      <c r="A12" s="27">
        <v>43206</v>
      </c>
      <c r="B12" s="64" t="s">
        <v>47</v>
      </c>
      <c r="C12" s="28">
        <v>50</v>
      </c>
      <c r="D12" s="29" t="s">
        <v>11</v>
      </c>
      <c r="E12" s="5"/>
    </row>
    <row r="13" spans="1:5" x14ac:dyDescent="0.25">
      <c r="A13" s="27">
        <v>43217</v>
      </c>
      <c r="B13" s="64" t="s">
        <v>61</v>
      </c>
      <c r="C13" s="28">
        <v>80</v>
      </c>
      <c r="D13" s="29" t="s">
        <v>11</v>
      </c>
      <c r="E13" s="5"/>
    </row>
    <row r="14" spans="1:5" x14ac:dyDescent="0.25">
      <c r="A14" s="27">
        <v>43217</v>
      </c>
      <c r="B14" s="64" t="s">
        <v>62</v>
      </c>
      <c r="C14" s="28">
        <v>75</v>
      </c>
      <c r="D14" s="29" t="s">
        <v>11</v>
      </c>
      <c r="E14" s="5"/>
    </row>
    <row r="15" spans="1:5" x14ac:dyDescent="0.25">
      <c r="A15" s="30" t="s">
        <v>0</v>
      </c>
      <c r="B15" s="31"/>
      <c r="C15" s="32">
        <f>SUM(C7:C14)</f>
        <v>1483</v>
      </c>
      <c r="D15" s="33" t="s">
        <v>11</v>
      </c>
    </row>
    <row r="620253" spans="4:4" x14ac:dyDescent="0.25">
      <c r="D620253" s="29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59"/>
  <sheetViews>
    <sheetView topLeftCell="A13" workbookViewId="0">
      <selection activeCell="C29" sqref="C29"/>
    </sheetView>
  </sheetViews>
  <sheetFormatPr defaultRowHeight="15.75" x14ac:dyDescent="0.25"/>
  <cols>
    <col min="1" max="1" width="15.5703125" style="18" customWidth="1"/>
    <col min="2" max="2" width="49.42578125" style="34" customWidth="1"/>
    <col min="3" max="3" width="22" style="18" customWidth="1"/>
    <col min="4" max="4" width="10.140625" style="18" customWidth="1"/>
  </cols>
  <sheetData>
    <row r="1" spans="1:4" ht="15" x14ac:dyDescent="0.25">
      <c r="A1" s="74" t="s">
        <v>27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31.5" customHeight="1" x14ac:dyDescent="0.25">
      <c r="A3" s="74"/>
      <c r="B3" s="74"/>
      <c r="C3" s="74"/>
      <c r="D3" s="74"/>
    </row>
    <row r="4" spans="1:4" x14ac:dyDescent="0.25">
      <c r="A4" s="63"/>
      <c r="B4" s="74" t="str">
        <f>'СВОДНЫЙ ОТЧЕТ'!B4</f>
        <v>за период 01.04.2018-30.04.2018</v>
      </c>
      <c r="C4" s="74"/>
      <c r="D4" s="63"/>
    </row>
    <row r="6" spans="1:4" x14ac:dyDescent="0.25">
      <c r="A6" s="25" t="s">
        <v>3</v>
      </c>
      <c r="B6" s="25" t="s">
        <v>1</v>
      </c>
      <c r="C6" s="26" t="s">
        <v>7</v>
      </c>
      <c r="D6" s="26" t="s">
        <v>2</v>
      </c>
    </row>
    <row r="7" spans="1:4" x14ac:dyDescent="0.25">
      <c r="A7" s="27">
        <v>43192</v>
      </c>
      <c r="B7" s="65" t="s">
        <v>33</v>
      </c>
      <c r="C7" s="28">
        <v>100</v>
      </c>
      <c r="D7" s="29" t="s">
        <v>11</v>
      </c>
    </row>
    <row r="8" spans="1:4" x14ac:dyDescent="0.25">
      <c r="A8" s="27">
        <v>43204</v>
      </c>
      <c r="B8" s="65" t="s">
        <v>45</v>
      </c>
      <c r="C8" s="28">
        <v>1000</v>
      </c>
      <c r="D8" s="29" t="s">
        <v>11</v>
      </c>
    </row>
    <row r="9" spans="1:4" x14ac:dyDescent="0.25">
      <c r="A9" s="27">
        <v>43204</v>
      </c>
      <c r="B9" s="65" t="s">
        <v>46</v>
      </c>
      <c r="C9" s="28">
        <v>300</v>
      </c>
      <c r="D9" s="29" t="s">
        <v>11</v>
      </c>
    </row>
    <row r="10" spans="1:4" x14ac:dyDescent="0.25">
      <c r="A10" s="27">
        <v>43209</v>
      </c>
      <c r="B10" s="65" t="s">
        <v>49</v>
      </c>
      <c r="C10" s="28">
        <v>150</v>
      </c>
      <c r="D10" s="29" t="s">
        <v>11</v>
      </c>
    </row>
    <row r="11" spans="1:4" x14ac:dyDescent="0.25">
      <c r="A11" s="27">
        <v>43209</v>
      </c>
      <c r="B11" s="65" t="s">
        <v>33</v>
      </c>
      <c r="C11" s="28">
        <v>1000</v>
      </c>
      <c r="D11" s="29" t="s">
        <v>11</v>
      </c>
    </row>
    <row r="12" spans="1:4" x14ac:dyDescent="0.25">
      <c r="A12" s="27">
        <v>43210</v>
      </c>
      <c r="B12" s="65" t="s">
        <v>50</v>
      </c>
      <c r="C12" s="28">
        <v>300</v>
      </c>
      <c r="D12" s="29" t="s">
        <v>11</v>
      </c>
    </row>
    <row r="13" spans="1:4" x14ac:dyDescent="0.25">
      <c r="A13" s="27">
        <v>43213</v>
      </c>
      <c r="B13" s="65" t="s">
        <v>51</v>
      </c>
      <c r="C13" s="28">
        <v>500</v>
      </c>
      <c r="D13" s="29" t="s">
        <v>11</v>
      </c>
    </row>
    <row r="14" spans="1:4" x14ac:dyDescent="0.25">
      <c r="A14" s="27">
        <v>43213</v>
      </c>
      <c r="B14" s="65" t="s">
        <v>53</v>
      </c>
      <c r="C14" s="28">
        <v>100</v>
      </c>
      <c r="D14" s="29" t="s">
        <v>11</v>
      </c>
    </row>
    <row r="15" spans="1:4" x14ac:dyDescent="0.25">
      <c r="A15" s="27">
        <v>43213</v>
      </c>
      <c r="B15" s="65" t="s">
        <v>54</v>
      </c>
      <c r="C15" s="28">
        <v>100</v>
      </c>
      <c r="D15" s="29" t="s">
        <v>11</v>
      </c>
    </row>
    <row r="16" spans="1:4" x14ac:dyDescent="0.25">
      <c r="A16" s="27">
        <v>43215</v>
      </c>
      <c r="B16" s="65" t="s">
        <v>56</v>
      </c>
      <c r="C16" s="28">
        <v>100</v>
      </c>
      <c r="D16" s="29" t="s">
        <v>11</v>
      </c>
    </row>
    <row r="17" spans="1:4" x14ac:dyDescent="0.25">
      <c r="A17" s="27">
        <v>43216</v>
      </c>
      <c r="B17" s="65" t="s">
        <v>57</v>
      </c>
      <c r="C17" s="28">
        <v>100</v>
      </c>
      <c r="D17" s="29" t="s">
        <v>11</v>
      </c>
    </row>
    <row r="18" spans="1:4" x14ac:dyDescent="0.25">
      <c r="A18" s="27">
        <v>43217</v>
      </c>
      <c r="B18" s="65" t="s">
        <v>58</v>
      </c>
      <c r="C18" s="28">
        <v>200</v>
      </c>
      <c r="D18" s="29" t="s">
        <v>11</v>
      </c>
    </row>
    <row r="19" spans="1:4" x14ac:dyDescent="0.25">
      <c r="A19" s="27">
        <v>43219</v>
      </c>
      <c r="B19" s="65" t="s">
        <v>59</v>
      </c>
      <c r="C19" s="28">
        <v>300</v>
      </c>
      <c r="D19" s="29" t="s">
        <v>11</v>
      </c>
    </row>
    <row r="20" spans="1:4" x14ac:dyDescent="0.25">
      <c r="A20" s="27">
        <v>43220</v>
      </c>
      <c r="B20" s="65" t="s">
        <v>60</v>
      </c>
      <c r="C20" s="28">
        <v>300</v>
      </c>
      <c r="D20" s="29" t="s">
        <v>11</v>
      </c>
    </row>
    <row r="21" spans="1:4" x14ac:dyDescent="0.25">
      <c r="A21" s="30" t="s">
        <v>0</v>
      </c>
      <c r="B21" s="31"/>
      <c r="C21" s="32">
        <f>SUM(C7:C20)</f>
        <v>4550</v>
      </c>
      <c r="D21" s="33" t="s">
        <v>11</v>
      </c>
    </row>
    <row r="620259" spans="4:4" x14ac:dyDescent="0.25">
      <c r="D620259" s="29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0"/>
  <sheetViews>
    <sheetView zoomScale="90" zoomScaleNormal="90" workbookViewId="0">
      <pane ySplit="6" topLeftCell="A7" activePane="bottomLeft" state="frozen"/>
      <selection pane="bottomLeft" activeCell="A10" sqref="A10:XFD11"/>
    </sheetView>
  </sheetViews>
  <sheetFormatPr defaultColWidth="9.140625" defaultRowHeight="15.75" x14ac:dyDescent="0.25"/>
  <cols>
    <col min="1" max="1" width="12.28515625" style="18" customWidth="1"/>
    <col min="2" max="2" width="34.85546875" style="18" customWidth="1"/>
    <col min="3" max="3" width="53.7109375" style="18" customWidth="1"/>
    <col min="4" max="4" width="18.28515625" style="18" bestFit="1" customWidth="1"/>
    <col min="5" max="5" width="9.140625" style="18"/>
    <col min="6" max="16384" width="9.140625" style="1"/>
  </cols>
  <sheetData>
    <row r="1" spans="1:5" s="18" customFormat="1" ht="21.75" customHeight="1" x14ac:dyDescent="0.2">
      <c r="A1" s="75" t="s">
        <v>22</v>
      </c>
      <c r="B1" s="75"/>
      <c r="C1" s="75"/>
      <c r="D1" s="75"/>
      <c r="E1" s="75"/>
    </row>
    <row r="2" spans="1:5" s="18" customFormat="1" ht="21.75" customHeight="1" x14ac:dyDescent="0.2">
      <c r="A2" s="75"/>
      <c r="B2" s="75"/>
      <c r="C2" s="75"/>
      <c r="D2" s="75"/>
      <c r="E2" s="75"/>
    </row>
    <row r="3" spans="1:5" s="18" customFormat="1" ht="21.75" customHeight="1" x14ac:dyDescent="0.2">
      <c r="A3" s="75"/>
      <c r="B3" s="75"/>
      <c r="C3" s="75"/>
      <c r="D3" s="75"/>
      <c r="E3" s="75"/>
    </row>
    <row r="4" spans="1:5" s="18" customFormat="1" ht="21.75" customHeight="1" x14ac:dyDescent="0.2">
      <c r="A4" s="75" t="str">
        <f>'СВОДНЫЙ ОТЧЕТ'!B4</f>
        <v>за период 01.04.2018-30.04.2018</v>
      </c>
      <c r="B4" s="75"/>
      <c r="C4" s="75"/>
      <c r="D4" s="75"/>
      <c r="E4" s="75"/>
    </row>
    <row r="6" spans="1:5" x14ac:dyDescent="0.25">
      <c r="A6" s="35" t="s">
        <v>3</v>
      </c>
      <c r="B6" s="35" t="s">
        <v>1</v>
      </c>
      <c r="C6" s="35" t="s">
        <v>28</v>
      </c>
      <c r="D6" s="36" t="s">
        <v>7</v>
      </c>
      <c r="E6" s="35" t="s">
        <v>2</v>
      </c>
    </row>
    <row r="7" spans="1:5" x14ac:dyDescent="0.25">
      <c r="A7" s="37">
        <v>43194</v>
      </c>
      <c r="B7" s="38" t="s">
        <v>33</v>
      </c>
      <c r="C7" s="67" t="s">
        <v>32</v>
      </c>
      <c r="D7" s="39">
        <v>1000</v>
      </c>
      <c r="E7" s="40" t="s">
        <v>11</v>
      </c>
    </row>
    <row r="8" spans="1:5" x14ac:dyDescent="0.25">
      <c r="A8" s="37">
        <v>43194</v>
      </c>
      <c r="B8" s="38" t="s">
        <v>37</v>
      </c>
      <c r="C8" s="67" t="s">
        <v>38</v>
      </c>
      <c r="D8" s="39">
        <v>500</v>
      </c>
      <c r="E8" s="40" t="s">
        <v>11</v>
      </c>
    </row>
    <row r="9" spans="1:5" x14ac:dyDescent="0.25">
      <c r="A9" s="37">
        <v>43206</v>
      </c>
      <c r="B9" s="38" t="s">
        <v>33</v>
      </c>
      <c r="C9" s="67" t="s">
        <v>32</v>
      </c>
      <c r="D9" s="39">
        <v>500</v>
      </c>
      <c r="E9" s="40" t="s">
        <v>11</v>
      </c>
    </row>
    <row r="10" spans="1:5" x14ac:dyDescent="0.25">
      <c r="A10" s="30" t="s">
        <v>0</v>
      </c>
      <c r="B10" s="31"/>
      <c r="C10" s="31"/>
      <c r="D10" s="41">
        <f>SUM(D7:D9)</f>
        <v>2000</v>
      </c>
      <c r="E10" s="33" t="s">
        <v>11</v>
      </c>
    </row>
  </sheetData>
  <autoFilter ref="A6:E10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Split"/>
      <selection pane="bottomLeft" activeCell="A9" sqref="A9:XFD9"/>
    </sheetView>
  </sheetViews>
  <sheetFormatPr defaultColWidth="9.140625" defaultRowHeight="15.75" x14ac:dyDescent="0.25"/>
  <cols>
    <col min="1" max="1" width="19.28515625" style="18" customWidth="1"/>
    <col min="2" max="2" width="41.7109375" style="18" customWidth="1"/>
    <col min="3" max="3" width="15" style="48" bestFit="1" customWidth="1"/>
    <col min="4" max="4" width="9.140625" style="18"/>
    <col min="5" max="16384" width="9.140625" style="1"/>
  </cols>
  <sheetData>
    <row r="1" spans="1:5" ht="22.5" customHeight="1" x14ac:dyDescent="0.25">
      <c r="A1" s="75" t="s">
        <v>24</v>
      </c>
      <c r="B1" s="75"/>
      <c r="C1" s="75"/>
      <c r="D1" s="75"/>
    </row>
    <row r="2" spans="1:5" ht="22.5" customHeight="1" x14ac:dyDescent="0.25">
      <c r="A2" s="75"/>
      <c r="B2" s="75"/>
      <c r="C2" s="75"/>
      <c r="D2" s="75"/>
    </row>
    <row r="3" spans="1:5" ht="22.5" customHeight="1" x14ac:dyDescent="0.25">
      <c r="A3" s="75"/>
      <c r="B3" s="75"/>
      <c r="C3" s="75"/>
      <c r="D3" s="75"/>
    </row>
    <row r="4" spans="1:5" ht="22.5" customHeight="1" x14ac:dyDescent="0.25">
      <c r="A4" s="75" t="str">
        <f>'СВОДНЫЙ ОТЧЕТ'!B4</f>
        <v>за период 01.04.2018-30.04.2018</v>
      </c>
      <c r="B4" s="75"/>
      <c r="C4" s="75"/>
      <c r="D4" s="75"/>
    </row>
    <row r="6" spans="1:5" s="2" customFormat="1" ht="31.5" x14ac:dyDescent="0.25">
      <c r="A6" s="42" t="s">
        <v>3</v>
      </c>
      <c r="B6" s="43" t="s">
        <v>15</v>
      </c>
      <c r="C6" s="44" t="s">
        <v>7</v>
      </c>
      <c r="D6" s="45" t="s">
        <v>2</v>
      </c>
      <c r="E6" s="1"/>
    </row>
    <row r="7" spans="1:5" s="2" customFormat="1" x14ac:dyDescent="0.25">
      <c r="A7" s="27">
        <v>43199</v>
      </c>
      <c r="B7" s="72">
        <v>1380</v>
      </c>
      <c r="C7" s="46">
        <v>100</v>
      </c>
      <c r="D7" s="29" t="s">
        <v>11</v>
      </c>
      <c r="E7" s="1"/>
    </row>
    <row r="8" spans="1:5" x14ac:dyDescent="0.25">
      <c r="A8" s="27">
        <v>43210</v>
      </c>
      <c r="B8" s="71" t="s">
        <v>52</v>
      </c>
      <c r="C8" s="46">
        <v>50</v>
      </c>
      <c r="D8" s="29" t="s">
        <v>11</v>
      </c>
    </row>
    <row r="9" spans="1:5" x14ac:dyDescent="0.25">
      <c r="A9" s="30" t="s">
        <v>0</v>
      </c>
      <c r="B9" s="31"/>
      <c r="C9" s="41">
        <f>SUM(C7:C8)</f>
        <v>150</v>
      </c>
      <c r="D9" s="47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zoomScale="90" zoomScaleNormal="90" workbookViewId="0">
      <pane ySplit="6" topLeftCell="A7" activePane="bottomLeft" state="frozenSplit"/>
      <selection pane="bottomLeft" activeCell="B18" sqref="B18"/>
    </sheetView>
  </sheetViews>
  <sheetFormatPr defaultColWidth="9.140625" defaultRowHeight="15.75" x14ac:dyDescent="0.25"/>
  <cols>
    <col min="1" max="1" width="15.140625" style="18" customWidth="1"/>
    <col min="2" max="2" width="63.140625" style="18" customWidth="1"/>
    <col min="3" max="3" width="16.5703125" style="55" customWidth="1"/>
    <col min="4" max="4" width="9.140625" style="18"/>
    <col min="5" max="16384" width="9.140625" style="1"/>
  </cols>
  <sheetData>
    <row r="1" spans="1:4" ht="15" x14ac:dyDescent="0.25">
      <c r="A1" s="75" t="s">
        <v>19</v>
      </c>
      <c r="B1" s="75"/>
      <c r="C1" s="75"/>
      <c r="D1" s="75"/>
    </row>
    <row r="2" spans="1:4" ht="15" x14ac:dyDescent="0.25">
      <c r="A2" s="75"/>
      <c r="B2" s="75"/>
      <c r="C2" s="75"/>
      <c r="D2" s="75"/>
    </row>
    <row r="3" spans="1:4" ht="15" x14ac:dyDescent="0.25">
      <c r="A3" s="75"/>
      <c r="B3" s="75"/>
      <c r="C3" s="75"/>
      <c r="D3" s="75"/>
    </row>
    <row r="4" spans="1:4" x14ac:dyDescent="0.25">
      <c r="A4" s="75" t="str">
        <f>'СВОДНЫЙ ОТЧЕТ'!B4</f>
        <v>за период 01.04.2018-30.04.2018</v>
      </c>
      <c r="B4" s="75"/>
      <c r="C4" s="75"/>
      <c r="D4" s="75"/>
    </row>
    <row r="6" spans="1:4" x14ac:dyDescent="0.25">
      <c r="A6" s="45" t="s">
        <v>5</v>
      </c>
      <c r="B6" s="49" t="s">
        <v>1</v>
      </c>
      <c r="C6" s="50" t="s">
        <v>7</v>
      </c>
      <c r="D6" s="45" t="s">
        <v>2</v>
      </c>
    </row>
    <row r="7" spans="1:4" x14ac:dyDescent="0.25">
      <c r="A7" s="51">
        <v>43193</v>
      </c>
      <c r="B7" s="52" t="s">
        <v>39</v>
      </c>
      <c r="C7" s="53">
        <v>300</v>
      </c>
      <c r="D7" s="29" t="s">
        <v>11</v>
      </c>
    </row>
    <row r="8" spans="1:4" x14ac:dyDescent="0.25">
      <c r="A8" s="51">
        <v>43214</v>
      </c>
      <c r="B8" s="52" t="s">
        <v>55</v>
      </c>
      <c r="C8" s="53">
        <v>400</v>
      </c>
      <c r="D8" s="29" t="s">
        <v>11</v>
      </c>
    </row>
    <row r="9" spans="1:4" x14ac:dyDescent="0.25">
      <c r="A9" s="30" t="s">
        <v>0</v>
      </c>
      <c r="B9" s="30"/>
      <c r="C9" s="54">
        <f>SUM(C7:C8)</f>
        <v>700</v>
      </c>
      <c r="D9" s="30" t="s">
        <v>11</v>
      </c>
    </row>
  </sheetData>
  <autoFilter ref="A6:D9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zoomScale="90" zoomScaleNormal="90" workbookViewId="0">
      <pane ySplit="6" topLeftCell="A7" activePane="bottomLeft" state="frozenSplit"/>
      <selection pane="bottomLeft" activeCell="A9" sqref="A9:XFD9"/>
    </sheetView>
  </sheetViews>
  <sheetFormatPr defaultColWidth="9.140625" defaultRowHeight="15.75" x14ac:dyDescent="0.25"/>
  <cols>
    <col min="1" max="1" width="12.5703125" style="18" customWidth="1"/>
    <col min="2" max="2" width="88.7109375" style="18" customWidth="1"/>
    <col min="3" max="3" width="15.28515625" style="18" bestFit="1" customWidth="1"/>
    <col min="4" max="4" width="9.140625" style="18"/>
    <col min="5" max="16384" width="9.140625" style="1"/>
  </cols>
  <sheetData>
    <row r="1" spans="1:4" ht="15" x14ac:dyDescent="0.25">
      <c r="A1" s="75" t="s">
        <v>26</v>
      </c>
      <c r="B1" s="75"/>
      <c r="C1" s="75"/>
      <c r="D1" s="75"/>
    </row>
    <row r="2" spans="1:4" ht="15" x14ac:dyDescent="0.25">
      <c r="A2" s="75"/>
      <c r="B2" s="75"/>
      <c r="C2" s="75"/>
      <c r="D2" s="75"/>
    </row>
    <row r="3" spans="1:4" ht="15" x14ac:dyDescent="0.25">
      <c r="A3" s="75"/>
      <c r="B3" s="75"/>
      <c r="C3" s="75"/>
      <c r="D3" s="75"/>
    </row>
    <row r="4" spans="1:4" x14ac:dyDescent="0.25">
      <c r="A4" s="75" t="str">
        <f>'СВОДНЫЙ ОТЧЕТ'!B4</f>
        <v>за период 01.04.2018-30.04.2018</v>
      </c>
      <c r="B4" s="75"/>
      <c r="C4" s="75"/>
      <c r="D4" s="75"/>
    </row>
    <row r="6" spans="1:4" s="2" customFormat="1" x14ac:dyDescent="0.25">
      <c r="A6" s="45" t="s">
        <v>5</v>
      </c>
      <c r="B6" s="49" t="s">
        <v>6</v>
      </c>
      <c r="C6" s="49" t="s">
        <v>7</v>
      </c>
      <c r="D6" s="45" t="s">
        <v>2</v>
      </c>
    </row>
    <row r="7" spans="1:4" s="2" customFormat="1" x14ac:dyDescent="0.25">
      <c r="A7" s="51">
        <v>43193</v>
      </c>
      <c r="B7" s="56" t="s">
        <v>31</v>
      </c>
      <c r="C7" s="53">
        <v>5000</v>
      </c>
      <c r="D7" s="29" t="s">
        <v>11</v>
      </c>
    </row>
    <row r="8" spans="1:4" s="2" customFormat="1" x14ac:dyDescent="0.25">
      <c r="A8" s="51">
        <v>43207</v>
      </c>
      <c r="B8" s="56" t="s">
        <v>48</v>
      </c>
      <c r="C8" s="53">
        <v>50000</v>
      </c>
      <c r="D8" s="29" t="s">
        <v>11</v>
      </c>
    </row>
    <row r="9" spans="1:4" x14ac:dyDescent="0.25">
      <c r="A9" s="30" t="s">
        <v>0</v>
      </c>
      <c r="B9" s="30"/>
      <c r="C9" s="54">
        <f>SUM(C7:C8)</f>
        <v>55000</v>
      </c>
      <c r="D9" s="30" t="s">
        <v>11</v>
      </c>
    </row>
  </sheetData>
  <autoFilter ref="A6:D8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workbookViewId="0">
      <selection activeCell="B13" sqref="B13"/>
    </sheetView>
  </sheetViews>
  <sheetFormatPr defaultRowHeight="15.75" x14ac:dyDescent="0.25"/>
  <cols>
    <col min="1" max="1" width="12.5703125" style="18" customWidth="1"/>
    <col min="2" max="2" width="65" style="18" customWidth="1"/>
    <col min="3" max="3" width="13.85546875" style="18" bestFit="1" customWidth="1"/>
    <col min="4" max="4" width="9.140625" style="18"/>
  </cols>
  <sheetData>
    <row r="1" spans="1:4" ht="15" x14ac:dyDescent="0.25">
      <c r="A1" s="75" t="s">
        <v>23</v>
      </c>
      <c r="B1" s="75"/>
      <c r="C1" s="75"/>
      <c r="D1" s="75"/>
    </row>
    <row r="2" spans="1:4" ht="15" x14ac:dyDescent="0.25">
      <c r="A2" s="75"/>
      <c r="B2" s="75"/>
      <c r="C2" s="75"/>
      <c r="D2" s="75"/>
    </row>
    <row r="3" spans="1:4" ht="15" x14ac:dyDescent="0.25">
      <c r="A3" s="75"/>
      <c r="B3" s="75"/>
      <c r="C3" s="75"/>
      <c r="D3" s="75"/>
    </row>
    <row r="4" spans="1:4" x14ac:dyDescent="0.25">
      <c r="A4" s="75" t="str">
        <f>'СВОДНЫЙ ОТЧЕТ'!B4</f>
        <v>за период 01.04.2018-30.04.2018</v>
      </c>
      <c r="B4" s="75"/>
      <c r="C4" s="75"/>
      <c r="D4" s="75"/>
    </row>
    <row r="6" spans="1:4" x14ac:dyDescent="0.25">
      <c r="A6" s="45" t="s">
        <v>5</v>
      </c>
      <c r="B6" s="49" t="s">
        <v>29</v>
      </c>
      <c r="C6" s="49" t="s">
        <v>7</v>
      </c>
      <c r="D6" s="45" t="s">
        <v>2</v>
      </c>
    </row>
    <row r="7" spans="1:4" x14ac:dyDescent="0.25">
      <c r="A7" s="51">
        <v>43207</v>
      </c>
      <c r="B7" s="56" t="s">
        <v>35</v>
      </c>
      <c r="C7" s="53">
        <v>1300</v>
      </c>
      <c r="D7" s="29" t="s">
        <v>11</v>
      </c>
    </row>
    <row r="8" spans="1:4" x14ac:dyDescent="0.25">
      <c r="A8" s="30" t="s">
        <v>0</v>
      </c>
      <c r="B8" s="30"/>
      <c r="C8" s="54">
        <f>SUM(C7:C7)</f>
        <v>1300</v>
      </c>
      <c r="D8" s="30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zoomScale="90" zoomScaleNormal="90" workbookViewId="0">
      <pane ySplit="5" topLeftCell="A6" activePane="bottomLeft" state="frozen"/>
      <selection pane="bottomLeft" activeCell="B7" sqref="B7"/>
    </sheetView>
  </sheetViews>
  <sheetFormatPr defaultColWidth="9.140625" defaultRowHeight="15.75" x14ac:dyDescent="0.25"/>
  <cols>
    <col min="1" max="1" width="11.140625" style="18" customWidth="1"/>
    <col min="2" max="2" width="14.140625" style="61" bestFit="1" customWidth="1"/>
    <col min="3" max="3" width="82.7109375" style="18" customWidth="1"/>
    <col min="4" max="4" width="55.85546875" style="18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6" t="s">
        <v>20</v>
      </c>
      <c r="B2" s="76"/>
      <c r="C2" s="76"/>
      <c r="D2" s="76"/>
    </row>
    <row r="3" spans="1:4" x14ac:dyDescent="0.25">
      <c r="A3" s="76" t="s">
        <v>30</v>
      </c>
      <c r="B3" s="76"/>
      <c r="C3" s="76"/>
      <c r="D3" s="76"/>
    </row>
    <row r="5" spans="1:4" ht="31.5" x14ac:dyDescent="0.25">
      <c r="A5" s="57"/>
      <c r="B5" s="58" t="s">
        <v>12</v>
      </c>
      <c r="C5" s="59" t="s">
        <v>13</v>
      </c>
      <c r="D5" s="60" t="s">
        <v>14</v>
      </c>
    </row>
    <row r="6" spans="1:4" x14ac:dyDescent="0.25">
      <c r="A6" s="68" t="s">
        <v>0</v>
      </c>
      <c r="B6" s="69">
        <v>36386.449999999997</v>
      </c>
      <c r="C6" s="70" t="s">
        <v>34</v>
      </c>
      <c r="D6" s="70" t="s">
        <v>35</v>
      </c>
    </row>
    <row r="31714" spans="2:2" x14ac:dyDescent="0.25">
      <c r="B31714" s="62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2018-05-11T10:11:26Z</dcterms:modified>
</cp:coreProperties>
</file>