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0" yWindow="420" windowWidth="20490" windowHeight="6600" tabRatio="831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сайте'!$A$6:$E$12</definedName>
    <definedName name="_xlnm._FilterDatabase" localSheetId="8" hidden="1">РАСХОДЫ!$A$5:$D$6</definedName>
    <definedName name="_xlnm._FilterDatabase" localSheetId="1" hidden="1">СМС!$A$6:$D$6</definedName>
    <definedName name="_xlnm._FilterDatabase" localSheetId="5" hidden="1">ФЛ!$A$6:$D$10</definedName>
    <definedName name="_xlnm._FilterDatabase" localSheetId="6" hidden="1">ЮЛ!$A$6:$D$8</definedName>
    <definedName name="_xlnm._FilterDatabase" localSheetId="4" hidden="1">Яндекс.Деньги!$A$6:$D$6</definedName>
  </definedNames>
  <calcPr calcId="145621"/>
</workbook>
</file>

<file path=xl/calcChain.xml><?xml version="1.0" encoding="utf-8"?>
<calcChain xmlns="http://schemas.openxmlformats.org/spreadsheetml/2006/main">
  <c r="D12" i="5" l="1"/>
  <c r="A3" i="13" l="1"/>
  <c r="B7" i="13"/>
  <c r="C11" i="12" s="1"/>
  <c r="C12" i="12" s="1"/>
  <c r="C9" i="11" l="1"/>
  <c r="C10" i="10"/>
  <c r="C41" i="16" l="1"/>
  <c r="C48" i="3" l="1"/>
  <c r="C8" i="15" l="1"/>
  <c r="B4" i="16" l="1"/>
  <c r="C8" i="9" l="1"/>
  <c r="C8" i="12" l="1"/>
  <c r="A4" i="15"/>
  <c r="A4" i="11" l="1"/>
  <c r="A4" i="10"/>
  <c r="A4" i="9"/>
  <c r="A4" i="5"/>
  <c r="B4" i="3"/>
  <c r="C7" i="12" l="1"/>
</calcChain>
</file>

<file path=xl/sharedStrings.xml><?xml version="1.0" encoding="utf-8"?>
<sst xmlns="http://schemas.openxmlformats.org/spreadsheetml/2006/main" count="243" uniqueCount="117">
  <si>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</si>
  <si>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</si>
  <si>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</si>
  <si>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</si>
  <si>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</si>
  <si>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</si>
  <si>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</si>
  <si>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</si>
  <si>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</si>
  <si>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</si>
  <si>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</si>
  <si>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</si>
  <si>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</si>
  <si>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</si>
  <si>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</si>
  <si>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</si>
  <si>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</si>
  <si>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</si>
  <si>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</si>
  <si>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</si>
  <si>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</si>
  <si>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</si>
  <si>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</si>
  <si>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</si>
  <si>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Акция, место размещения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</si>
  <si>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</si>
  <si>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</si>
  <si>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</si>
  <si>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</si>
  <si>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</si>
  <si>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0228</t>
  </si>
  <si>
    <t>Нелли Владимировна М.</t>
  </si>
  <si>
    <t>Евгения Николаевна П.</t>
  </si>
  <si>
    <t>7567</t>
  </si>
  <si>
    <t>6665</t>
  </si>
  <si>
    <t>8531</t>
  </si>
  <si>
    <t>5561</t>
  </si>
  <si>
    <t>3245</t>
  </si>
  <si>
    <t>Елена Сергеевна Ж.</t>
  </si>
  <si>
    <t>Марина Владимировна А.</t>
  </si>
  <si>
    <t>7747</t>
  </si>
  <si>
    <t>1118</t>
  </si>
  <si>
    <t>1779</t>
  </si>
  <si>
    <t>6014</t>
  </si>
  <si>
    <t>Александр Игоревич С.</t>
  </si>
  <si>
    <t>5004</t>
  </si>
  <si>
    <t>2273</t>
  </si>
  <si>
    <t>9430</t>
  </si>
  <si>
    <t>Белова Марина Васильевна (школа №2 пос. Нарышкино)</t>
  </si>
  <si>
    <t>БУЗ ОРЛОВСКОЙ ОБЛАСТИ "ДЕТСКАЯ СТОМАТОЛОГИЧЕСКАЯ ПОЛИКЛИНИКА"</t>
  </si>
  <si>
    <t xml:space="preserve">за период 01.12.2017-31.12.2017 </t>
  </si>
  <si>
    <t>Екатерина</t>
  </si>
  <si>
    <t>1536</t>
  </si>
  <si>
    <t>Ирина Игоревна Б.</t>
  </si>
  <si>
    <t>Мария Сергеевна Е.</t>
  </si>
  <si>
    <t>Александр Сергеевич В.</t>
  </si>
  <si>
    <t>9424</t>
  </si>
  <si>
    <t>0847</t>
  </si>
  <si>
    <t>4210</t>
  </si>
  <si>
    <t>Вероника Сергеевна П.</t>
  </si>
  <si>
    <t>Анонимное пожертвование</t>
  </si>
  <si>
    <t>2743</t>
  </si>
  <si>
    <t>Илья Аркадьевич У.</t>
  </si>
  <si>
    <t>0966</t>
  </si>
  <si>
    <t>2260</t>
  </si>
  <si>
    <t>7369</t>
  </si>
  <si>
    <t>7562</t>
  </si>
  <si>
    <t>Назарова Т.В.</t>
  </si>
  <si>
    <t>2611</t>
  </si>
  <si>
    <t>Александр Игоревич А.</t>
  </si>
  <si>
    <t>Екатерина Николаевна З.</t>
  </si>
  <si>
    <t>Светлана Михайловна Д.</t>
  </si>
  <si>
    <t>Алеся Николаевна Л.</t>
  </si>
  <si>
    <t>8857</t>
  </si>
  <si>
    <t>0234</t>
  </si>
  <si>
    <t>1079</t>
  </si>
  <si>
    <t>3632</t>
  </si>
  <si>
    <t>3727</t>
  </si>
  <si>
    <t>2107</t>
  </si>
  <si>
    <t>3679</t>
  </si>
  <si>
    <t>6516</t>
  </si>
  <si>
    <t>Екатерина Владимировна П.</t>
  </si>
  <si>
    <t>Екатерина Сергеевна Т.</t>
  </si>
  <si>
    <t>7773</t>
  </si>
  <si>
    <t>Ирина Викторовна Н.</t>
  </si>
  <si>
    <t>Георгий Борисович П.</t>
  </si>
  <si>
    <t>8480</t>
  </si>
  <si>
    <t>Жук Сергей Николаевич</t>
  </si>
  <si>
    <t>8080</t>
  </si>
  <si>
    <t>КУЗ ОО "Специализированный дом ребенка"</t>
  </si>
  <si>
    <t>Татьяна Николаевна В.</t>
  </si>
  <si>
    <t>3133</t>
  </si>
  <si>
    <t>2967</t>
  </si>
  <si>
    <t>3990</t>
  </si>
  <si>
    <t>6327</t>
  </si>
  <si>
    <t>0010</t>
  </si>
  <si>
    <t>Антон и Оля</t>
  </si>
  <si>
    <t>3575</t>
  </si>
  <si>
    <t>Ольга Львовна З.</t>
  </si>
  <si>
    <t>Анастасия Викторовна Н.</t>
  </si>
  <si>
    <t>2445</t>
  </si>
  <si>
    <t>Павел Павлович М. (Михайлькова ЕВ)</t>
  </si>
  <si>
    <t>Людмила Александровна П.</t>
  </si>
  <si>
    <t>Татьяна Викторовна С.</t>
  </si>
  <si>
    <t>Владимир Александрович З.</t>
  </si>
  <si>
    <t>Наталья Николаевна Р.</t>
  </si>
  <si>
    <t>Анна Владимировна К.</t>
  </si>
  <si>
    <t>5455</t>
  </si>
  <si>
    <t>0337</t>
  </si>
  <si>
    <t>Ульяна Александровна К.</t>
  </si>
  <si>
    <t>Алина Александровна  М.</t>
  </si>
  <si>
    <t>Ольга Станиславовна Г.</t>
  </si>
  <si>
    <t>Софья Сергеевна М.</t>
  </si>
  <si>
    <t>8889</t>
  </si>
  <si>
    <t>ВППМС</t>
  </si>
  <si>
    <t>Организация работы выездной паллиативной службы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</si>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</sst>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dd/mm/yy;@"/>
    <numFmt numFmtId="167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43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43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2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14" fontId="0" fillId="3" borderId="0" xfId="0" applyNumberFormat="1" applyFill="1"/>
    <xf numFmtId="0" fontId="14" fillId="3" borderId="0" xfId="0" applyFont="1" applyFill="1"/>
    <xf numFmtId="0" fontId="15" fillId="3" borderId="0" xfId="0" applyFont="1" applyFill="1" applyBorder="1"/>
    <xf numFmtId="0" fontId="15" fillId="2" borderId="12" xfId="0" applyFont="1" applyFill="1" applyBorder="1" applyAlignment="1">
      <alignment horizontal="left"/>
    </xf>
    <xf numFmtId="0" fontId="15" fillId="3" borderId="0" xfId="0" applyFont="1" applyFill="1"/>
    <xf numFmtId="0" fontId="16" fillId="3" borderId="10" xfId="0" applyFont="1" applyFill="1" applyBorder="1"/>
    <xf numFmtId="0" fontId="16" fillId="2" borderId="12" xfId="0" applyFont="1" applyFill="1" applyBorder="1"/>
    <xf numFmtId="4" fontId="16" fillId="2" borderId="13" xfId="1" applyNumberFormat="1" applyFont="1" applyFill="1" applyBorder="1"/>
    <xf numFmtId="3" fontId="15" fillId="2" borderId="13" xfId="1" applyNumberFormat="1" applyFont="1" applyFill="1" applyBorder="1"/>
    <xf numFmtId="0" fontId="15" fillId="3" borderId="11" xfId="0" applyFont="1" applyFill="1" applyBorder="1" applyAlignment="1">
      <alignment horizontal="center"/>
    </xf>
    <xf numFmtId="0" fontId="17" fillId="3" borderId="14" xfId="0" applyFont="1" applyFill="1" applyBorder="1" applyAlignment="1">
      <alignment horizontal="left" vertical="center" readingOrder="1"/>
    </xf>
    <xf numFmtId="3" fontId="16" fillId="3" borderId="11" xfId="1" applyNumberFormat="1" applyFont="1" applyFill="1" applyBorder="1"/>
    <xf numFmtId="0" fontId="18" fillId="2" borderId="12" xfId="0" applyFont="1" applyFill="1" applyBorder="1" applyAlignment="1">
      <alignment horizontal="left" vertical="center" readingOrder="1"/>
    </xf>
    <xf numFmtId="2" fontId="15" fillId="3" borderId="3" xfId="1" applyNumberFormat="1" applyFont="1" applyFill="1" applyBorder="1"/>
    <xf numFmtId="0" fontId="19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5" fillId="0" borderId="12" xfId="0" applyFont="1" applyFill="1" applyBorder="1" applyAlignment="1">
      <alignment horizontal="left"/>
    </xf>
    <xf numFmtId="0" fontId="15" fillId="2" borderId="15" xfId="0" applyFont="1" applyFill="1" applyBorder="1"/>
    <xf numFmtId="4" fontId="16" fillId="2" borderId="16" xfId="1" applyNumberFormat="1" applyFont="1" applyFill="1" applyBorder="1"/>
    <xf numFmtId="2" fontId="15" fillId="0" borderId="1" xfId="0" applyNumberFormat="1" applyFont="1" applyFill="1" applyBorder="1"/>
    <xf numFmtId="0" fontId="20" fillId="3" borderId="0" xfId="0" applyFont="1" applyFill="1" applyAlignment="1">
      <alignment horizontal="center" vertical="center" wrapText="1"/>
    </xf>
    <xf numFmtId="49" fontId="23" fillId="4" borderId="1" xfId="0" applyNumberFormat="1" applyFont="1" applyFill="1" applyBorder="1" applyAlignment="1">
      <alignment horizontal="center"/>
    </xf>
    <xf numFmtId="164" fontId="23" fillId="4" borderId="1" xfId="1" applyNumberFormat="1" applyFont="1" applyFill="1" applyBorder="1" applyAlignment="1">
      <alignment horizontal="center"/>
    </xf>
    <xf numFmtId="14" fontId="19" fillId="3" borderId="1" xfId="0" applyNumberFormat="1" applyFont="1" applyFill="1" applyBorder="1"/>
    <xf numFmtId="0" fontId="19" fillId="3" borderId="1" xfId="0" applyNumberFormat="1" applyFont="1" applyFill="1" applyBorder="1" applyAlignment="1">
      <alignment horizontal="right"/>
    </xf>
    <xf numFmtId="2" fontId="19" fillId="3" borderId="1" xfId="1" applyNumberFormat="1" applyFont="1" applyFill="1" applyBorder="1"/>
    <xf numFmtId="0" fontId="19" fillId="3" borderId="1" xfId="0" applyFont="1" applyFill="1" applyBorder="1" applyAlignment="1">
      <alignment horizontal="right"/>
    </xf>
    <xf numFmtId="0" fontId="22" fillId="2" borderId="1" xfId="0" applyFont="1" applyFill="1" applyBorder="1" applyAlignment="1">
      <alignment horizontal="right"/>
    </xf>
    <xf numFmtId="49" fontId="19" fillId="2" borderId="2" xfId="0" applyNumberFormat="1" applyFont="1" applyFill="1" applyBorder="1" applyAlignment="1">
      <alignment wrapText="1"/>
    </xf>
    <xf numFmtId="2" fontId="22" fillId="2" borderId="2" xfId="0" applyNumberFormat="1" applyFont="1" applyFill="1" applyBorder="1" applyAlignment="1">
      <alignment wrapText="1"/>
    </xf>
    <xf numFmtId="165" fontId="22" fillId="2" borderId="2" xfId="0" applyNumberFormat="1" applyFont="1" applyFill="1" applyBorder="1" applyAlignment="1">
      <alignment horizontal="right" wrapText="1"/>
    </xf>
    <xf numFmtId="0" fontId="19" fillId="3" borderId="0" xfId="0" applyFont="1" applyFill="1" applyAlignment="1">
      <alignment horizontal="right"/>
    </xf>
    <xf numFmtId="49" fontId="24" fillId="2" borderId="1" xfId="0" applyNumberFormat="1" applyFont="1" applyFill="1" applyBorder="1" applyAlignment="1">
      <alignment horizontal="center"/>
    </xf>
    <xf numFmtId="164" fontId="24" fillId="2" borderId="1" xfId="1" applyNumberFormat="1" applyFont="1" applyFill="1" applyBorder="1" applyAlignment="1">
      <alignment horizontal="center"/>
    </xf>
    <xf numFmtId="14" fontId="25" fillId="3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7" fontId="25" fillId="3" borderId="1" xfId="1" applyNumberFormat="1" applyFont="1" applyFill="1" applyBorder="1"/>
    <xf numFmtId="0" fontId="25" fillId="3" borderId="1" xfId="0" applyFont="1" applyFill="1" applyBorder="1" applyAlignment="1">
      <alignment horizontal="right"/>
    </xf>
    <xf numFmtId="167" fontId="22" fillId="2" borderId="2" xfId="1" applyNumberFormat="1" applyFont="1" applyFill="1" applyBorder="1" applyAlignment="1">
      <alignment wrapText="1"/>
    </xf>
    <xf numFmtId="49" fontId="22" fillId="2" borderId="1" xfId="13" applyNumberFormat="1" applyFont="1" applyFill="1" applyBorder="1" applyAlignment="1">
      <alignment horizontal="center"/>
    </xf>
    <xf numFmtId="49" fontId="22" fillId="2" borderId="1" xfId="13" applyNumberFormat="1" applyFont="1" applyFill="1" applyBorder="1" applyAlignment="1">
      <alignment horizontal="center" wrapText="1"/>
    </xf>
    <xf numFmtId="1" fontId="22" fillId="2" borderId="1" xfId="14" applyNumberFormat="1" applyFont="1" applyFill="1" applyBorder="1" applyAlignment="1">
      <alignment horizontal="center"/>
    </xf>
    <xf numFmtId="49" fontId="22" fillId="2" borderId="1" xfId="0" applyNumberFormat="1" applyFont="1" applyFill="1" applyBorder="1" applyAlignment="1">
      <alignment horizontal="center"/>
    </xf>
    <xf numFmtId="167" fontId="19" fillId="3" borderId="1" xfId="1" applyNumberFormat="1" applyFont="1" applyFill="1" applyBorder="1"/>
    <xf numFmtId="3" fontId="22" fillId="2" borderId="2" xfId="0" applyNumberFormat="1" applyFont="1" applyFill="1" applyBorder="1" applyAlignment="1">
      <alignment horizontal="right" wrapText="1"/>
    </xf>
    <xf numFmtId="1" fontId="19" fillId="3" borderId="0" xfId="0" applyNumberFormat="1" applyFont="1" applyFill="1"/>
    <xf numFmtId="164" fontId="22" fillId="2" borderId="1" xfId="1" applyNumberFormat="1" applyFont="1" applyFill="1" applyBorder="1" applyAlignment="1">
      <alignment horizontal="center"/>
    </xf>
    <xf numFmtId="43" fontId="22" fillId="2" borderId="1" xfId="0" applyNumberFormat="1" applyFont="1" applyFill="1" applyBorder="1" applyAlignment="1">
      <alignment horizontal="center"/>
    </xf>
    <xf numFmtId="14" fontId="26" fillId="3" borderId="1" xfId="0" applyNumberFormat="1" applyFont="1" applyFill="1" applyBorder="1"/>
    <xf numFmtId="0" fontId="19" fillId="3" borderId="1" xfId="0" applyFont="1" applyFill="1" applyBorder="1"/>
    <xf numFmtId="167" fontId="26" fillId="3" borderId="1" xfId="1" applyNumberFormat="1" applyFont="1" applyFill="1" applyBorder="1"/>
    <xf numFmtId="167" fontId="22" fillId="2" borderId="1" xfId="0" applyNumberFormat="1" applyFont="1" applyFill="1" applyBorder="1" applyAlignment="1">
      <alignment horizontal="right"/>
    </xf>
    <xf numFmtId="43" fontId="19" fillId="3" borderId="0" xfId="0" applyNumberFormat="1" applyFont="1" applyFill="1"/>
    <xf numFmtId="0" fontId="26" fillId="3" borderId="1" xfId="0" applyFont="1" applyFill="1" applyBorder="1"/>
    <xf numFmtId="14" fontId="24" fillId="2" borderId="4" xfId="0" applyNumberFormat="1" applyFont="1" applyFill="1" applyBorder="1" applyAlignment="1">
      <alignment horizontal="center" wrapText="1"/>
    </xf>
    <xf numFmtId="43" fontId="24" fillId="2" borderId="5" xfId="1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left" wrapText="1"/>
    </xf>
    <xf numFmtId="0" fontId="24" fillId="2" borderId="6" xfId="0" applyFont="1" applyFill="1" applyBorder="1" applyAlignment="1">
      <alignment wrapText="1"/>
    </xf>
    <xf numFmtId="14" fontId="19" fillId="0" borderId="7" xfId="0" applyNumberFormat="1" applyFont="1" applyBorder="1"/>
    <xf numFmtId="0" fontId="19" fillId="0" borderId="8" xfId="0" applyFont="1" applyBorder="1" applyAlignment="1">
      <alignment wrapText="1"/>
    </xf>
    <xf numFmtId="0" fontId="19" fillId="0" borderId="9" xfId="0" applyFont="1" applyBorder="1" applyAlignment="1"/>
    <xf numFmtId="0" fontId="22" fillId="2" borderId="1" xfId="0" applyFont="1" applyFill="1" applyBorder="1"/>
    <xf numFmtId="39" fontId="22" fillId="2" borderId="1" xfId="1" applyNumberFormat="1" applyFont="1" applyFill="1" applyBorder="1"/>
    <xf numFmtId="43" fontId="19" fillId="3" borderId="0" xfId="1" applyFont="1" applyFill="1"/>
    <xf numFmtId="166" fontId="19" fillId="3" borderId="0" xfId="1" applyNumberFormat="1" applyFont="1" applyFill="1"/>
    <xf numFmtId="0" fontId="22" fillId="2" borderId="1" xfId="0" applyFont="1" applyFill="1" applyBorder="1" applyAlignment="1">
      <alignment horizontal="center"/>
    </xf>
    <xf numFmtId="0" fontId="20" fillId="3" borderId="0" xfId="0" applyFont="1" applyFill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right"/>
    </xf>
    <xf numFmtId="49" fontId="19" fillId="3" borderId="1" xfId="0" applyNumberFormat="1" applyFont="1" applyFill="1" applyBorder="1" applyAlignment="1">
      <alignment horizontal="left" wrapText="1"/>
    </xf>
    <xf numFmtId="49" fontId="19" fillId="3" borderId="0" xfId="0" applyNumberFormat="1" applyFont="1" applyFill="1" applyAlignment="1">
      <alignment horizontal="right"/>
    </xf>
    <xf numFmtId="49" fontId="25" fillId="3" borderId="1" xfId="0" applyNumberFormat="1" applyFont="1" applyFill="1" applyBorder="1" applyAlignment="1">
      <alignment horizontal="right"/>
    </xf>
    <xf numFmtId="2" fontId="25" fillId="3" borderId="1" xfId="1" applyNumberFormat="1" applyFont="1" applyFill="1" applyBorder="1"/>
    <xf numFmtId="39" fontId="19" fillId="0" borderId="8" xfId="1" applyNumberFormat="1" applyFont="1" applyBorder="1" applyAlignment="1">
      <alignment horizontal="right"/>
    </xf>
    <xf numFmtId="0" fontId="13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tabSelected="1" zoomScale="80" zoomScaleNormal="80" workbookViewId="0">
      <pane ySplit="5" topLeftCell="A6" activePane="bottomLeft" state="frozen"/>
      <selection pane="bottomLeft" activeCell="G8" sqref="G8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8" t="s">
        <v>17</v>
      </c>
      <c r="C1" s="78"/>
    </row>
    <row r="2" spans="1:3" ht="15" customHeight="1" x14ac:dyDescent="0.25">
      <c r="A2" s="4"/>
      <c r="B2" s="78"/>
      <c r="C2" s="78"/>
    </row>
    <row r="3" spans="1:3" ht="15" customHeight="1" x14ac:dyDescent="0.25">
      <c r="A3" s="4"/>
      <c r="B3" s="78"/>
      <c r="C3" s="78"/>
    </row>
    <row r="4" spans="1:3" ht="15" customHeight="1" x14ac:dyDescent="0.25">
      <c r="A4" s="4"/>
      <c r="B4" s="20" t="s">
        <v>50</v>
      </c>
      <c r="C4" s="20"/>
    </row>
    <row r="5" spans="1:3" ht="15.75" thickBot="1" x14ac:dyDescent="0.3"/>
    <row r="6" spans="1:3" s="9" customFormat="1" ht="18.75" thickBot="1" x14ac:dyDescent="0.3">
      <c r="A6" s="7"/>
      <c r="B6" s="8" t="s">
        <v>16</v>
      </c>
      <c r="C6" s="22"/>
    </row>
    <row r="7" spans="1:3" s="9" customFormat="1" ht="18.75" thickBot="1" x14ac:dyDescent="0.3">
      <c r="A7" s="7"/>
      <c r="B7" s="21" t="s">
        <v>21</v>
      </c>
      <c r="C7" s="24">
        <f>C8</f>
        <v>72173</v>
      </c>
    </row>
    <row r="8" spans="1:3" s="9" customFormat="1" ht="18.75" thickBot="1" x14ac:dyDescent="0.3">
      <c r="A8" s="10"/>
      <c r="B8" s="11" t="s">
        <v>8</v>
      </c>
      <c r="C8" s="23">
        <f>СМС!C48+'Оплата на сайте'!D12+Яндекс.Деньги!C8+ФЛ!C10+ЮЛ!C9+'Ящики-копилки'!C8+'На карту Сбербанка'!C41</f>
        <v>72173</v>
      </c>
    </row>
    <row r="9" spans="1:3" s="9" customFormat="1" ht="18.75" thickBot="1" x14ac:dyDescent="0.3">
      <c r="A9" s="7"/>
    </row>
    <row r="10" spans="1:3" s="9" customFormat="1" ht="18.75" thickBot="1" x14ac:dyDescent="0.3">
      <c r="A10" s="7"/>
      <c r="B10" s="8" t="s">
        <v>10</v>
      </c>
      <c r="C10" s="13"/>
    </row>
    <row r="11" spans="1:3" s="9" customFormat="1" ht="18.75" thickBot="1" x14ac:dyDescent="0.3">
      <c r="A11" s="14"/>
      <c r="B11" s="15" t="s">
        <v>26</v>
      </c>
      <c r="C11" s="18">
        <f>РАСХОДЫ!B7</f>
        <v>14341</v>
      </c>
    </row>
    <row r="12" spans="1:3" s="9" customFormat="1" ht="18.75" thickBot="1" x14ac:dyDescent="0.3">
      <c r="A12" s="16"/>
      <c r="B12" s="17" t="s">
        <v>9</v>
      </c>
      <c r="C12" s="12">
        <f>C11</f>
        <v>14341</v>
      </c>
    </row>
  </sheetData>
  <mergeCells count="1">
    <mergeCell ref="B1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620286"/>
  <sheetViews>
    <sheetView zoomScale="90" zoomScaleNormal="90" workbookViewId="0">
      <pane ySplit="6" topLeftCell="A40" activePane="bottomLeft" state="frozenSplit"/>
      <selection pane="bottomLeft" activeCell="G46" sqref="G46"/>
    </sheetView>
  </sheetViews>
  <sheetFormatPr defaultColWidth="9.140625" defaultRowHeight="15.75" x14ac:dyDescent="0.25"/>
  <cols>
    <col min="1" max="1" width="15.5703125" style="19" customWidth="1"/>
    <col min="2" max="2" width="38.5703125" style="74" customWidth="1"/>
    <col min="3" max="3" width="22" style="19" customWidth="1"/>
    <col min="4" max="4" width="10.140625" style="19" customWidth="1"/>
    <col min="5" max="5" width="15.140625" style="1" customWidth="1"/>
    <col min="6" max="16384" width="9.140625" style="1"/>
  </cols>
  <sheetData>
    <row r="1" spans="1:5" ht="22.5" customHeight="1" x14ac:dyDescent="0.25">
      <c r="A1" s="79" t="s">
        <v>18</v>
      </c>
      <c r="B1" s="79"/>
      <c r="C1" s="79"/>
      <c r="D1" s="79"/>
    </row>
    <row r="2" spans="1:5" ht="22.5" customHeight="1" x14ac:dyDescent="0.25">
      <c r="A2" s="79"/>
      <c r="B2" s="79"/>
      <c r="C2" s="79"/>
      <c r="D2" s="79"/>
    </row>
    <row r="3" spans="1:5" ht="16.5" customHeight="1" x14ac:dyDescent="0.25">
      <c r="A3" s="79"/>
      <c r="B3" s="79"/>
      <c r="C3" s="79"/>
      <c r="D3" s="79"/>
    </row>
    <row r="4" spans="1:5" ht="22.5" customHeight="1" x14ac:dyDescent="0.25">
      <c r="A4" s="25"/>
      <c r="B4" s="80" t="str">
        <f>'СВОДНЫЙ ОТЧЕТ'!B4</f>
        <v xml:space="preserve">за период 01.12.2017-31.12.2017 </v>
      </c>
      <c r="C4" s="80"/>
      <c r="D4" s="25"/>
    </row>
    <row r="6" spans="1:5" s="2" customFormat="1" x14ac:dyDescent="0.25">
      <c r="A6" s="26" t="s">
        <v>3</v>
      </c>
      <c r="B6" s="26" t="s">
        <v>4</v>
      </c>
      <c r="C6" s="27" t="s">
        <v>7</v>
      </c>
      <c r="D6" s="27" t="s">
        <v>2</v>
      </c>
    </row>
    <row r="7" spans="1:5" x14ac:dyDescent="0.25">
      <c r="A7" s="28">
        <v>43070</v>
      </c>
      <c r="B7" s="72" t="s">
        <v>33</v>
      </c>
      <c r="C7" s="30">
        <v>70</v>
      </c>
      <c r="D7" s="31" t="s">
        <v>11</v>
      </c>
      <c r="E7" s="5"/>
    </row>
    <row r="8" spans="1:5" x14ac:dyDescent="0.25">
      <c r="A8" s="28">
        <v>43070</v>
      </c>
      <c r="B8" s="72" t="s">
        <v>30</v>
      </c>
      <c r="C8" s="30">
        <v>29</v>
      </c>
      <c r="D8" s="31" t="s">
        <v>11</v>
      </c>
      <c r="E8" s="5"/>
    </row>
    <row r="9" spans="1:5" x14ac:dyDescent="0.25">
      <c r="A9" s="28">
        <v>43070</v>
      </c>
      <c r="B9" s="72" t="s">
        <v>34</v>
      </c>
      <c r="C9" s="30">
        <v>57</v>
      </c>
      <c r="D9" s="31" t="s">
        <v>11</v>
      </c>
      <c r="E9" s="5"/>
    </row>
    <row r="10" spans="1:5" x14ac:dyDescent="0.25">
      <c r="A10" s="28">
        <v>43071</v>
      </c>
      <c r="B10" s="72" t="s">
        <v>35</v>
      </c>
      <c r="C10" s="30">
        <v>100</v>
      </c>
      <c r="D10" s="31" t="s">
        <v>11</v>
      </c>
      <c r="E10" s="5"/>
    </row>
    <row r="11" spans="1:5" x14ac:dyDescent="0.25">
      <c r="A11" s="28">
        <v>43073</v>
      </c>
      <c r="B11" s="72" t="s">
        <v>36</v>
      </c>
      <c r="C11" s="30">
        <v>40</v>
      </c>
      <c r="D11" s="31" t="s">
        <v>11</v>
      </c>
      <c r="E11" s="5"/>
    </row>
    <row r="12" spans="1:5" x14ac:dyDescent="0.25">
      <c r="A12" s="28">
        <v>43073</v>
      </c>
      <c r="B12" s="72" t="s">
        <v>37</v>
      </c>
      <c r="C12" s="30">
        <v>100</v>
      </c>
      <c r="D12" s="31" t="s">
        <v>11</v>
      </c>
      <c r="E12" s="5"/>
    </row>
    <row r="13" spans="1:5" x14ac:dyDescent="0.25">
      <c r="A13" s="28">
        <v>43074</v>
      </c>
      <c r="B13" s="72" t="s">
        <v>40</v>
      </c>
      <c r="C13" s="30">
        <v>100</v>
      </c>
      <c r="D13" s="31" t="s">
        <v>11</v>
      </c>
      <c r="E13" s="5"/>
    </row>
    <row r="14" spans="1:5" x14ac:dyDescent="0.25">
      <c r="A14" s="28">
        <v>43074</v>
      </c>
      <c r="B14" s="72" t="s">
        <v>41</v>
      </c>
      <c r="C14" s="30">
        <v>50</v>
      </c>
      <c r="D14" s="31" t="s">
        <v>11</v>
      </c>
      <c r="E14" s="5"/>
    </row>
    <row r="15" spans="1:5" x14ac:dyDescent="0.25">
      <c r="A15" s="28">
        <v>43074</v>
      </c>
      <c r="B15" s="72" t="s">
        <v>42</v>
      </c>
      <c r="C15" s="30">
        <v>100</v>
      </c>
      <c r="D15" s="31" t="s">
        <v>11</v>
      </c>
      <c r="E15" s="5"/>
    </row>
    <row r="16" spans="1:5" x14ac:dyDescent="0.25">
      <c r="A16" s="28">
        <v>43074</v>
      </c>
      <c r="B16" s="72" t="s">
        <v>43</v>
      </c>
      <c r="C16" s="30">
        <v>300</v>
      </c>
      <c r="D16" s="31" t="s">
        <v>11</v>
      </c>
      <c r="E16" s="5"/>
    </row>
    <row r="17" spans="1:5" x14ac:dyDescent="0.25">
      <c r="A17" s="28">
        <v>43075</v>
      </c>
      <c r="B17" s="72" t="s">
        <v>45</v>
      </c>
      <c r="C17" s="30">
        <v>500</v>
      </c>
      <c r="D17" s="31" t="s">
        <v>11</v>
      </c>
      <c r="E17" s="5"/>
    </row>
    <row r="18" spans="1:5" x14ac:dyDescent="0.25">
      <c r="A18" s="28">
        <v>43075</v>
      </c>
      <c r="B18" s="72" t="s">
        <v>46</v>
      </c>
      <c r="C18" s="30">
        <v>100</v>
      </c>
      <c r="D18" s="31" t="s">
        <v>11</v>
      </c>
      <c r="E18" s="5"/>
    </row>
    <row r="19" spans="1:5" x14ac:dyDescent="0.25">
      <c r="A19" s="28">
        <v>43075</v>
      </c>
      <c r="B19" s="72" t="s">
        <v>47</v>
      </c>
      <c r="C19" s="30">
        <v>50</v>
      </c>
      <c r="D19" s="31" t="s">
        <v>11</v>
      </c>
      <c r="E19" s="5"/>
    </row>
    <row r="20" spans="1:5" x14ac:dyDescent="0.25">
      <c r="A20" s="28">
        <v>43077</v>
      </c>
      <c r="B20" s="72" t="s">
        <v>56</v>
      </c>
      <c r="C20" s="30">
        <v>130</v>
      </c>
      <c r="D20" s="31" t="s">
        <v>11</v>
      </c>
      <c r="E20" s="5"/>
    </row>
    <row r="21" spans="1:5" x14ac:dyDescent="0.25">
      <c r="A21" s="28">
        <v>43079</v>
      </c>
      <c r="B21" s="72" t="s">
        <v>57</v>
      </c>
      <c r="C21" s="30">
        <v>400</v>
      </c>
      <c r="D21" s="31" t="s">
        <v>11</v>
      </c>
      <c r="E21" s="5"/>
    </row>
    <row r="22" spans="1:5" x14ac:dyDescent="0.25">
      <c r="A22" s="28">
        <v>43079</v>
      </c>
      <c r="B22" s="72" t="s">
        <v>58</v>
      </c>
      <c r="C22" s="30">
        <v>100</v>
      </c>
      <c r="D22" s="31" t="s">
        <v>11</v>
      </c>
      <c r="E22" s="5"/>
    </row>
    <row r="23" spans="1:5" x14ac:dyDescent="0.25">
      <c r="A23" s="28">
        <v>43081</v>
      </c>
      <c r="B23" s="72" t="s">
        <v>63</v>
      </c>
      <c r="C23" s="30">
        <v>100</v>
      </c>
      <c r="D23" s="31" t="s">
        <v>11</v>
      </c>
      <c r="E23" s="5"/>
    </row>
    <row r="24" spans="1:5" x14ac:dyDescent="0.25">
      <c r="A24" s="28">
        <v>43081</v>
      </c>
      <c r="B24" s="72" t="s">
        <v>64</v>
      </c>
      <c r="C24" s="30">
        <v>300</v>
      </c>
      <c r="D24" s="31" t="s">
        <v>11</v>
      </c>
      <c r="E24" s="5"/>
    </row>
    <row r="25" spans="1:5" x14ac:dyDescent="0.25">
      <c r="A25" s="28">
        <v>43081</v>
      </c>
      <c r="B25" s="72" t="s">
        <v>65</v>
      </c>
      <c r="C25" s="30">
        <v>1000</v>
      </c>
      <c r="D25" s="31" t="s">
        <v>11</v>
      </c>
      <c r="E25" s="5"/>
    </row>
    <row r="26" spans="1:5" x14ac:dyDescent="0.25">
      <c r="A26" s="28">
        <v>43081</v>
      </c>
      <c r="B26" s="72" t="s">
        <v>66</v>
      </c>
      <c r="C26" s="30">
        <v>50</v>
      </c>
      <c r="D26" s="31" t="s">
        <v>11</v>
      </c>
      <c r="E26" s="5"/>
    </row>
    <row r="27" spans="1:5" x14ac:dyDescent="0.25">
      <c r="A27" s="28">
        <v>43084</v>
      </c>
      <c r="B27" s="72" t="s">
        <v>73</v>
      </c>
      <c r="C27" s="30">
        <v>50</v>
      </c>
      <c r="D27" s="31" t="s">
        <v>11</v>
      </c>
      <c r="E27" s="5"/>
    </row>
    <row r="28" spans="1:5" x14ac:dyDescent="0.25">
      <c r="A28" s="28">
        <v>43084</v>
      </c>
      <c r="B28" s="72" t="s">
        <v>74</v>
      </c>
      <c r="C28" s="30">
        <v>100</v>
      </c>
      <c r="D28" s="31" t="s">
        <v>11</v>
      </c>
      <c r="E28" s="5"/>
    </row>
    <row r="29" spans="1:5" x14ac:dyDescent="0.25">
      <c r="A29" s="28">
        <v>43084</v>
      </c>
      <c r="B29" s="72" t="s">
        <v>75</v>
      </c>
      <c r="C29" s="30">
        <v>100</v>
      </c>
      <c r="D29" s="31" t="s">
        <v>11</v>
      </c>
      <c r="E29" s="5"/>
    </row>
    <row r="30" spans="1:5" x14ac:dyDescent="0.25">
      <c r="A30" s="28">
        <v>43085</v>
      </c>
      <c r="B30" s="72" t="s">
        <v>76</v>
      </c>
      <c r="C30" s="30">
        <v>37</v>
      </c>
      <c r="D30" s="31" t="s">
        <v>11</v>
      </c>
      <c r="E30" s="5"/>
    </row>
    <row r="31" spans="1:5" x14ac:dyDescent="0.25">
      <c r="A31" s="28">
        <v>43085</v>
      </c>
      <c r="B31" s="72" t="s">
        <v>77</v>
      </c>
      <c r="C31" s="30">
        <v>10</v>
      </c>
      <c r="D31" s="31" t="s">
        <v>11</v>
      </c>
      <c r="E31" s="5"/>
    </row>
    <row r="32" spans="1:5" x14ac:dyDescent="0.25">
      <c r="A32" s="28">
        <v>43085</v>
      </c>
      <c r="B32" s="72" t="s">
        <v>73</v>
      </c>
      <c r="C32" s="30">
        <v>50</v>
      </c>
      <c r="D32" s="31" t="s">
        <v>11</v>
      </c>
      <c r="E32" s="5"/>
    </row>
    <row r="33" spans="1:5" x14ac:dyDescent="0.25">
      <c r="A33" s="28">
        <v>43085</v>
      </c>
      <c r="B33" s="72" t="s">
        <v>78</v>
      </c>
      <c r="C33" s="30">
        <v>50</v>
      </c>
      <c r="D33" s="31" t="s">
        <v>11</v>
      </c>
      <c r="E33" s="5"/>
    </row>
    <row r="34" spans="1:5" x14ac:dyDescent="0.25">
      <c r="A34" s="28">
        <v>43085</v>
      </c>
      <c r="B34" s="72" t="s">
        <v>79</v>
      </c>
      <c r="C34" s="30">
        <v>150</v>
      </c>
      <c r="D34" s="31" t="s">
        <v>11</v>
      </c>
      <c r="E34" s="5"/>
    </row>
    <row r="35" spans="1:5" x14ac:dyDescent="0.25">
      <c r="A35" s="28">
        <v>43086</v>
      </c>
      <c r="B35" s="72" t="s">
        <v>80</v>
      </c>
      <c r="C35" s="30">
        <v>200</v>
      </c>
      <c r="D35" s="31" t="s">
        <v>11</v>
      </c>
      <c r="E35" s="5"/>
    </row>
    <row r="36" spans="1:5" x14ac:dyDescent="0.25">
      <c r="A36" s="28">
        <v>43087</v>
      </c>
      <c r="B36" s="72" t="s">
        <v>86</v>
      </c>
      <c r="C36" s="30">
        <v>100</v>
      </c>
      <c r="D36" s="31" t="s">
        <v>11</v>
      </c>
      <c r="E36" s="5"/>
    </row>
    <row r="37" spans="1:5" x14ac:dyDescent="0.25">
      <c r="A37" s="28">
        <v>43089</v>
      </c>
      <c r="B37" s="72" t="s">
        <v>88</v>
      </c>
      <c r="C37" s="30">
        <v>100</v>
      </c>
      <c r="D37" s="31" t="s">
        <v>11</v>
      </c>
      <c r="E37" s="5"/>
    </row>
    <row r="38" spans="1:5" x14ac:dyDescent="0.25">
      <c r="A38" s="28">
        <v>43090</v>
      </c>
      <c r="B38" s="72" t="s">
        <v>91</v>
      </c>
      <c r="C38" s="30">
        <v>200</v>
      </c>
      <c r="D38" s="31" t="s">
        <v>11</v>
      </c>
      <c r="E38" s="5"/>
    </row>
    <row r="39" spans="1:5" x14ac:dyDescent="0.25">
      <c r="A39" s="28">
        <v>43090</v>
      </c>
      <c r="B39" s="72" t="s">
        <v>92</v>
      </c>
      <c r="C39" s="30">
        <v>100</v>
      </c>
      <c r="D39" s="31" t="s">
        <v>11</v>
      </c>
      <c r="E39" s="5"/>
    </row>
    <row r="40" spans="1:5" x14ac:dyDescent="0.25">
      <c r="A40" s="28">
        <v>43090</v>
      </c>
      <c r="B40" s="72" t="s">
        <v>93</v>
      </c>
      <c r="C40" s="30">
        <v>100</v>
      </c>
      <c r="D40" s="31" t="s">
        <v>11</v>
      </c>
      <c r="E40" s="5"/>
    </row>
    <row r="41" spans="1:5" x14ac:dyDescent="0.25">
      <c r="A41" s="28">
        <v>43091</v>
      </c>
      <c r="B41" s="72" t="s">
        <v>94</v>
      </c>
      <c r="C41" s="30">
        <v>200</v>
      </c>
      <c r="D41" s="31" t="s">
        <v>11</v>
      </c>
      <c r="E41" s="5"/>
    </row>
    <row r="42" spans="1:5" x14ac:dyDescent="0.25">
      <c r="A42" s="28">
        <v>43091</v>
      </c>
      <c r="B42" s="72" t="s">
        <v>95</v>
      </c>
      <c r="C42" s="30">
        <v>1000</v>
      </c>
      <c r="D42" s="31" t="s">
        <v>11</v>
      </c>
      <c r="E42" s="5"/>
    </row>
    <row r="43" spans="1:5" x14ac:dyDescent="0.25">
      <c r="A43" s="28">
        <v>43095</v>
      </c>
      <c r="B43" s="72" t="s">
        <v>64</v>
      </c>
      <c r="C43" s="30">
        <v>200</v>
      </c>
      <c r="D43" s="31" t="s">
        <v>11</v>
      </c>
      <c r="E43" s="5"/>
    </row>
    <row r="44" spans="1:5" x14ac:dyDescent="0.25">
      <c r="A44" s="28">
        <v>43095</v>
      </c>
      <c r="B44" s="72" t="s">
        <v>100</v>
      </c>
      <c r="C44" s="30">
        <v>100</v>
      </c>
      <c r="D44" s="31" t="s">
        <v>11</v>
      </c>
      <c r="E44" s="5"/>
    </row>
    <row r="45" spans="1:5" x14ac:dyDescent="0.25">
      <c r="A45" s="28">
        <v>43097</v>
      </c>
      <c r="B45" s="72" t="s">
        <v>107</v>
      </c>
      <c r="C45" s="30">
        <v>100</v>
      </c>
      <c r="D45" s="31" t="s">
        <v>11</v>
      </c>
      <c r="E45" s="5"/>
    </row>
    <row r="46" spans="1:5" x14ac:dyDescent="0.25">
      <c r="A46" s="28">
        <v>43097</v>
      </c>
      <c r="B46" s="72" t="s">
        <v>108</v>
      </c>
      <c r="C46" s="30">
        <v>50</v>
      </c>
      <c r="D46" s="31" t="s">
        <v>11</v>
      </c>
      <c r="E46" s="5"/>
    </row>
    <row r="47" spans="1:5" x14ac:dyDescent="0.25">
      <c r="A47" s="28">
        <v>43098</v>
      </c>
      <c r="B47" s="72" t="s">
        <v>113</v>
      </c>
      <c r="C47" s="30">
        <v>500</v>
      </c>
      <c r="D47" s="31" t="s">
        <v>11</v>
      </c>
      <c r="E47" s="5"/>
    </row>
    <row r="48" spans="1:5" x14ac:dyDescent="0.25">
      <c r="A48" s="32" t="s">
        <v>0</v>
      </c>
      <c r="B48" s="33"/>
      <c r="C48" s="34">
        <f>SUM(C7:C47)</f>
        <v>7173</v>
      </c>
      <c r="D48" s="35" t="s">
        <v>11</v>
      </c>
    </row>
    <row r="620286" spans="4:4" x14ac:dyDescent="0.25">
      <c r="D620286" s="31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79"/>
  <sheetViews>
    <sheetView topLeftCell="A39" workbookViewId="0">
      <selection activeCell="B56" sqref="B56"/>
    </sheetView>
  </sheetViews>
  <sheetFormatPr defaultRowHeight="15.75" x14ac:dyDescent="0.25"/>
  <cols>
    <col min="1" max="1" width="15.5703125" style="19" customWidth="1"/>
    <col min="2" max="2" width="49.42578125" style="36" customWidth="1"/>
    <col min="3" max="3" width="22" style="19" customWidth="1"/>
    <col min="4" max="4" width="10.140625" style="19" customWidth="1"/>
  </cols>
  <sheetData>
    <row r="1" spans="1:4" ht="15" x14ac:dyDescent="0.25">
      <c r="A1" s="79" t="s">
        <v>28</v>
      </c>
      <c r="B1" s="79"/>
      <c r="C1" s="79"/>
      <c r="D1" s="79"/>
    </row>
    <row r="2" spans="1:4" ht="15" x14ac:dyDescent="0.25">
      <c r="A2" s="79"/>
      <c r="B2" s="79"/>
      <c r="C2" s="79"/>
      <c r="D2" s="79"/>
    </row>
    <row r="3" spans="1:4" ht="31.5" customHeight="1" x14ac:dyDescent="0.25">
      <c r="A3" s="79"/>
      <c r="B3" s="79"/>
      <c r="C3" s="79"/>
      <c r="D3" s="79"/>
    </row>
    <row r="4" spans="1:4" x14ac:dyDescent="0.25">
      <c r="A4" s="71"/>
      <c r="B4" s="79" t="str">
        <f>'СВОДНЫЙ ОТЧЕТ'!B4</f>
        <v xml:space="preserve">за период 01.12.2017-31.12.2017 </v>
      </c>
      <c r="C4" s="79"/>
      <c r="D4" s="71"/>
    </row>
    <row r="6" spans="1:4" x14ac:dyDescent="0.25">
      <c r="A6" s="26" t="s">
        <v>3</v>
      </c>
      <c r="B6" s="26" t="s">
        <v>1</v>
      </c>
      <c r="C6" s="27" t="s">
        <v>7</v>
      </c>
      <c r="D6" s="27" t="s">
        <v>2</v>
      </c>
    </row>
    <row r="7" spans="1:4" x14ac:dyDescent="0.25">
      <c r="A7" s="28">
        <v>43070</v>
      </c>
      <c r="B7" s="73" t="s">
        <v>31</v>
      </c>
      <c r="C7" s="30">
        <v>300</v>
      </c>
      <c r="D7" s="31" t="s">
        <v>11</v>
      </c>
    </row>
    <row r="8" spans="1:4" x14ac:dyDescent="0.25">
      <c r="A8" s="28">
        <v>43070</v>
      </c>
      <c r="B8" s="73" t="s">
        <v>32</v>
      </c>
      <c r="C8" s="76">
        <v>100</v>
      </c>
      <c r="D8" s="31" t="s">
        <v>11</v>
      </c>
    </row>
    <row r="9" spans="1:4" x14ac:dyDescent="0.25">
      <c r="A9" s="28">
        <v>43074</v>
      </c>
      <c r="B9" s="73" t="s">
        <v>38</v>
      </c>
      <c r="C9" s="30">
        <v>200</v>
      </c>
      <c r="D9" s="31" t="s">
        <v>11</v>
      </c>
    </row>
    <row r="10" spans="1:4" x14ac:dyDescent="0.25">
      <c r="A10" s="28">
        <v>43074</v>
      </c>
      <c r="B10" s="73" t="s">
        <v>39</v>
      </c>
      <c r="C10" s="30">
        <v>200</v>
      </c>
      <c r="D10" s="31" t="s">
        <v>11</v>
      </c>
    </row>
    <row r="11" spans="1:4" x14ac:dyDescent="0.25">
      <c r="A11" s="28">
        <v>43075</v>
      </c>
      <c r="B11" s="73" t="s">
        <v>44</v>
      </c>
      <c r="C11" s="30">
        <v>100</v>
      </c>
      <c r="D11" s="31" t="s">
        <v>11</v>
      </c>
    </row>
    <row r="12" spans="1:4" x14ac:dyDescent="0.25">
      <c r="A12" s="28">
        <v>43077</v>
      </c>
      <c r="B12" s="73" t="s">
        <v>53</v>
      </c>
      <c r="C12" s="30">
        <v>100</v>
      </c>
      <c r="D12" s="31" t="s">
        <v>11</v>
      </c>
    </row>
    <row r="13" spans="1:4" x14ac:dyDescent="0.25">
      <c r="A13" s="28">
        <v>43077</v>
      </c>
      <c r="B13" s="73" t="s">
        <v>54</v>
      </c>
      <c r="C13" s="30">
        <v>100</v>
      </c>
      <c r="D13" s="31" t="s">
        <v>11</v>
      </c>
    </row>
    <row r="14" spans="1:4" x14ac:dyDescent="0.25">
      <c r="A14" s="28">
        <v>43077</v>
      </c>
      <c r="B14" s="73" t="s">
        <v>55</v>
      </c>
      <c r="C14" s="30">
        <v>500</v>
      </c>
      <c r="D14" s="31" t="s">
        <v>11</v>
      </c>
    </row>
    <row r="15" spans="1:4" x14ac:dyDescent="0.25">
      <c r="A15" s="28">
        <v>43080</v>
      </c>
      <c r="B15" s="73" t="s">
        <v>59</v>
      </c>
      <c r="C15" s="30">
        <v>300</v>
      </c>
      <c r="D15" s="31" t="s">
        <v>11</v>
      </c>
    </row>
    <row r="16" spans="1:4" x14ac:dyDescent="0.25">
      <c r="A16" s="28">
        <v>43081</v>
      </c>
      <c r="B16" s="73" t="s">
        <v>39</v>
      </c>
      <c r="C16" s="30">
        <v>150</v>
      </c>
      <c r="D16" s="31" t="s">
        <v>11</v>
      </c>
    </row>
    <row r="17" spans="1:4" x14ac:dyDescent="0.25">
      <c r="A17" s="28">
        <v>43082</v>
      </c>
      <c r="B17" s="73" t="s">
        <v>62</v>
      </c>
      <c r="C17" s="30">
        <v>200</v>
      </c>
      <c r="D17" s="31" t="s">
        <v>11</v>
      </c>
    </row>
    <row r="18" spans="1:4" x14ac:dyDescent="0.25">
      <c r="A18" s="28">
        <v>43082</v>
      </c>
      <c r="B18" s="73" t="s">
        <v>69</v>
      </c>
      <c r="C18" s="30">
        <v>100</v>
      </c>
      <c r="D18" s="31" t="s">
        <v>11</v>
      </c>
    </row>
    <row r="19" spans="1:4" x14ac:dyDescent="0.25">
      <c r="A19" s="28">
        <v>43082</v>
      </c>
      <c r="B19" s="73" t="s">
        <v>70</v>
      </c>
      <c r="C19" s="30">
        <v>500</v>
      </c>
      <c r="D19" s="31" t="s">
        <v>11</v>
      </c>
    </row>
    <row r="20" spans="1:4" x14ac:dyDescent="0.25">
      <c r="A20" s="28">
        <v>43083</v>
      </c>
      <c r="B20" s="73" t="s">
        <v>71</v>
      </c>
      <c r="C20" s="30">
        <v>100</v>
      </c>
      <c r="D20" s="31" t="s">
        <v>11</v>
      </c>
    </row>
    <row r="21" spans="1:4" x14ac:dyDescent="0.25">
      <c r="A21" s="28">
        <v>43083</v>
      </c>
      <c r="B21" s="73" t="s">
        <v>72</v>
      </c>
      <c r="C21" s="30">
        <v>100</v>
      </c>
      <c r="D21" s="31" t="s">
        <v>11</v>
      </c>
    </row>
    <row r="22" spans="1:4" x14ac:dyDescent="0.25">
      <c r="A22" s="28">
        <v>43084</v>
      </c>
      <c r="B22" s="73" t="s">
        <v>81</v>
      </c>
      <c r="C22" s="30">
        <v>100</v>
      </c>
      <c r="D22" s="31" t="s">
        <v>11</v>
      </c>
    </row>
    <row r="23" spans="1:4" x14ac:dyDescent="0.25">
      <c r="A23" s="28">
        <v>43086</v>
      </c>
      <c r="B23" s="73" t="s">
        <v>82</v>
      </c>
      <c r="C23" s="30">
        <v>300</v>
      </c>
      <c r="D23" s="31" t="s">
        <v>11</v>
      </c>
    </row>
    <row r="24" spans="1:4" x14ac:dyDescent="0.25">
      <c r="A24" s="28">
        <v>43088</v>
      </c>
      <c r="B24" s="73" t="s">
        <v>84</v>
      </c>
      <c r="C24" s="30">
        <v>300</v>
      </c>
      <c r="D24" s="31" t="s">
        <v>11</v>
      </c>
    </row>
    <row r="25" spans="1:4" x14ac:dyDescent="0.25">
      <c r="A25" s="28">
        <v>43088</v>
      </c>
      <c r="B25" s="73" t="s">
        <v>85</v>
      </c>
      <c r="C25" s="30">
        <v>1000</v>
      </c>
      <c r="D25" s="31" t="s">
        <v>11</v>
      </c>
    </row>
    <row r="26" spans="1:4" x14ac:dyDescent="0.25">
      <c r="A26" s="28">
        <v>43090</v>
      </c>
      <c r="B26" s="73" t="s">
        <v>90</v>
      </c>
      <c r="C26" s="30">
        <v>300</v>
      </c>
      <c r="D26" s="31" t="s">
        <v>11</v>
      </c>
    </row>
    <row r="27" spans="1:4" x14ac:dyDescent="0.25">
      <c r="A27" s="28">
        <v>43091</v>
      </c>
      <c r="B27" s="73" t="s">
        <v>98</v>
      </c>
      <c r="C27" s="30">
        <v>100</v>
      </c>
      <c r="D27" s="31" t="s">
        <v>11</v>
      </c>
    </row>
    <row r="28" spans="1:4" x14ac:dyDescent="0.25">
      <c r="A28" s="28">
        <v>43094</v>
      </c>
      <c r="B28" s="73" t="s">
        <v>81</v>
      </c>
      <c r="C28" s="30">
        <v>100</v>
      </c>
      <c r="D28" s="31" t="s">
        <v>11</v>
      </c>
    </row>
    <row r="29" spans="1:4" x14ac:dyDescent="0.25">
      <c r="A29" s="28">
        <v>43095</v>
      </c>
      <c r="B29" s="73" t="s">
        <v>99</v>
      </c>
      <c r="C29" s="30">
        <v>10000</v>
      </c>
      <c r="D29" s="31" t="s">
        <v>11</v>
      </c>
    </row>
    <row r="30" spans="1:4" x14ac:dyDescent="0.25">
      <c r="A30" s="28">
        <v>43095</v>
      </c>
      <c r="B30" s="73" t="s">
        <v>101</v>
      </c>
      <c r="C30" s="30">
        <v>500</v>
      </c>
      <c r="D30" s="31" t="s">
        <v>11</v>
      </c>
    </row>
    <row r="31" spans="1:4" x14ac:dyDescent="0.25">
      <c r="A31" s="28">
        <v>43096</v>
      </c>
      <c r="B31" s="73" t="s">
        <v>102</v>
      </c>
      <c r="C31" s="30">
        <v>200</v>
      </c>
      <c r="D31" s="31" t="s">
        <v>11</v>
      </c>
    </row>
    <row r="32" spans="1:4" x14ac:dyDescent="0.25">
      <c r="A32" s="28">
        <v>43096</v>
      </c>
      <c r="B32" s="73" t="s">
        <v>103</v>
      </c>
      <c r="C32" s="30">
        <v>500</v>
      </c>
      <c r="D32" s="31" t="s">
        <v>11</v>
      </c>
    </row>
    <row r="33" spans="1:4" x14ac:dyDescent="0.25">
      <c r="A33" s="28">
        <v>43096</v>
      </c>
      <c r="B33" s="73" t="s">
        <v>104</v>
      </c>
      <c r="C33" s="30">
        <v>1000</v>
      </c>
      <c r="D33" s="31" t="s">
        <v>11</v>
      </c>
    </row>
    <row r="34" spans="1:4" x14ac:dyDescent="0.25">
      <c r="A34" s="28">
        <v>43097</v>
      </c>
      <c r="B34" s="73" t="s">
        <v>105</v>
      </c>
      <c r="C34" s="30">
        <v>300</v>
      </c>
      <c r="D34" s="31" t="s">
        <v>11</v>
      </c>
    </row>
    <row r="35" spans="1:4" x14ac:dyDescent="0.25">
      <c r="A35" s="28">
        <v>43097</v>
      </c>
      <c r="B35" s="73" t="s">
        <v>106</v>
      </c>
      <c r="C35" s="30">
        <v>100</v>
      </c>
      <c r="D35" s="31" t="s">
        <v>11</v>
      </c>
    </row>
    <row r="36" spans="1:4" x14ac:dyDescent="0.25">
      <c r="A36" s="28">
        <v>43098</v>
      </c>
      <c r="B36" s="73" t="s">
        <v>109</v>
      </c>
      <c r="C36" s="30">
        <v>200</v>
      </c>
      <c r="D36" s="31" t="s">
        <v>11</v>
      </c>
    </row>
    <row r="37" spans="1:4" x14ac:dyDescent="0.25">
      <c r="A37" s="28">
        <v>43098</v>
      </c>
      <c r="B37" s="73" t="s">
        <v>44</v>
      </c>
      <c r="C37" s="30">
        <v>150</v>
      </c>
      <c r="D37" s="31" t="s">
        <v>11</v>
      </c>
    </row>
    <row r="38" spans="1:4" x14ac:dyDescent="0.25">
      <c r="A38" s="28">
        <v>43098</v>
      </c>
      <c r="B38" s="73" t="s">
        <v>110</v>
      </c>
      <c r="C38" s="30">
        <v>500</v>
      </c>
      <c r="D38" s="31" t="s">
        <v>11</v>
      </c>
    </row>
    <row r="39" spans="1:4" x14ac:dyDescent="0.25">
      <c r="A39" s="28">
        <v>43099</v>
      </c>
      <c r="B39" s="73" t="s">
        <v>111</v>
      </c>
      <c r="C39" s="30">
        <v>300</v>
      </c>
      <c r="D39" s="31" t="s">
        <v>11</v>
      </c>
    </row>
    <row r="40" spans="1:4" x14ac:dyDescent="0.25">
      <c r="A40" s="28">
        <v>43100</v>
      </c>
      <c r="B40" s="73" t="s">
        <v>112</v>
      </c>
      <c r="C40" s="76">
        <v>500</v>
      </c>
      <c r="D40" s="31" t="s">
        <v>11</v>
      </c>
    </row>
    <row r="41" spans="1:4" x14ac:dyDescent="0.25">
      <c r="A41" s="32" t="s">
        <v>0</v>
      </c>
      <c r="B41" s="33"/>
      <c r="C41" s="34">
        <f>SUM(C7:C40)</f>
        <v>19500</v>
      </c>
      <c r="D41" s="35" t="s">
        <v>11</v>
      </c>
    </row>
    <row r="620279" spans="4:4" x14ac:dyDescent="0.25">
      <c r="D620279" s="31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12"/>
  <sheetViews>
    <sheetView zoomScale="90" zoomScaleNormal="90" workbookViewId="0">
      <pane ySplit="6" topLeftCell="A7" activePane="bottomLeft" state="frozen"/>
      <selection pane="bottomLeft" activeCell="D13" sqref="D13"/>
    </sheetView>
  </sheetViews>
  <sheetFormatPr defaultColWidth="9.140625" defaultRowHeight="15.75" x14ac:dyDescent="0.25"/>
  <cols>
    <col min="1" max="1" width="12.28515625" style="19" customWidth="1"/>
    <col min="2" max="2" width="34.85546875" style="19" customWidth="1"/>
    <col min="3" max="3" width="53.7109375" style="19" customWidth="1"/>
    <col min="4" max="4" width="18.28515625" style="19" bestFit="1" customWidth="1"/>
    <col min="5" max="5" width="9.140625" style="19"/>
    <col min="6" max="16384" width="9.140625" style="1"/>
  </cols>
  <sheetData>
    <row r="1" spans="1:5" s="19" customFormat="1" ht="21.75" customHeight="1" x14ac:dyDescent="0.2">
      <c r="A1" s="80" t="s">
        <v>22</v>
      </c>
      <c r="B1" s="80"/>
      <c r="C1" s="80"/>
      <c r="D1" s="80"/>
      <c r="E1" s="80"/>
    </row>
    <row r="2" spans="1:5" s="19" customFormat="1" ht="21.75" customHeight="1" x14ac:dyDescent="0.2">
      <c r="A2" s="80"/>
      <c r="B2" s="80"/>
      <c r="C2" s="80"/>
      <c r="D2" s="80"/>
      <c r="E2" s="80"/>
    </row>
    <row r="3" spans="1:5" s="19" customFormat="1" ht="21.75" customHeight="1" x14ac:dyDescent="0.2">
      <c r="A3" s="80"/>
      <c r="B3" s="80"/>
      <c r="C3" s="80"/>
      <c r="D3" s="80"/>
      <c r="E3" s="80"/>
    </row>
    <row r="4" spans="1:5" s="19" customFormat="1" ht="21.75" customHeight="1" x14ac:dyDescent="0.2">
      <c r="A4" s="80" t="str">
        <f>'СВОДНЫЙ ОТЧЕТ'!B4</f>
        <v xml:space="preserve">за период 01.12.2017-31.12.2017 </v>
      </c>
      <c r="B4" s="80"/>
      <c r="C4" s="80"/>
      <c r="D4" s="80"/>
      <c r="E4" s="80"/>
    </row>
    <row r="6" spans="1:5" x14ac:dyDescent="0.25">
      <c r="A6" s="37" t="s">
        <v>3</v>
      </c>
      <c r="B6" s="37" t="s">
        <v>1</v>
      </c>
      <c r="C6" s="37" t="s">
        <v>29</v>
      </c>
      <c r="D6" s="38" t="s">
        <v>7</v>
      </c>
      <c r="E6" s="37" t="s">
        <v>2</v>
      </c>
    </row>
    <row r="7" spans="1:5" x14ac:dyDescent="0.25">
      <c r="A7" s="39">
        <v>43076</v>
      </c>
      <c r="B7" s="40" t="s">
        <v>51</v>
      </c>
      <c r="C7" s="75" t="s">
        <v>52</v>
      </c>
      <c r="D7" s="41">
        <v>100</v>
      </c>
      <c r="E7" s="42" t="s">
        <v>11</v>
      </c>
    </row>
    <row r="8" spans="1:5" x14ac:dyDescent="0.25">
      <c r="A8" s="39">
        <v>43080</v>
      </c>
      <c r="B8" s="40" t="s">
        <v>60</v>
      </c>
      <c r="C8" s="75" t="s">
        <v>61</v>
      </c>
      <c r="D8" s="41">
        <v>200</v>
      </c>
      <c r="E8" s="42" t="s">
        <v>11</v>
      </c>
    </row>
    <row r="9" spans="1:5" x14ac:dyDescent="0.25">
      <c r="A9" s="39">
        <v>43082</v>
      </c>
      <c r="B9" s="40" t="s">
        <v>67</v>
      </c>
      <c r="C9" s="75" t="s">
        <v>68</v>
      </c>
      <c r="D9" s="41">
        <v>17500</v>
      </c>
      <c r="E9" s="42" t="s">
        <v>11</v>
      </c>
    </row>
    <row r="10" spans="1:5" x14ac:dyDescent="0.25">
      <c r="A10" s="39">
        <v>43085</v>
      </c>
      <c r="B10" s="40" t="s">
        <v>60</v>
      </c>
      <c r="C10" s="75" t="s">
        <v>83</v>
      </c>
      <c r="D10" s="41">
        <v>100</v>
      </c>
      <c r="E10" s="42" t="s">
        <v>11</v>
      </c>
    </row>
    <row r="11" spans="1:5" x14ac:dyDescent="0.25">
      <c r="A11" s="39">
        <v>43091</v>
      </c>
      <c r="B11" s="40" t="s">
        <v>96</v>
      </c>
      <c r="C11" s="75" t="s">
        <v>97</v>
      </c>
      <c r="D11" s="41">
        <v>3000</v>
      </c>
      <c r="E11" s="42" t="s">
        <v>11</v>
      </c>
    </row>
    <row r="12" spans="1:5" x14ac:dyDescent="0.25">
      <c r="A12" s="32" t="s">
        <v>0</v>
      </c>
      <c r="B12" s="33"/>
      <c r="C12" s="33"/>
      <c r="D12" s="43">
        <f>SUM(D7:D11)</f>
        <v>20900</v>
      </c>
      <c r="E12" s="35" t="s">
        <v>11</v>
      </c>
    </row>
  </sheetData>
  <autoFilter ref="A6:E12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Split"/>
      <selection pane="bottomLeft" activeCell="C20" sqref="C20"/>
    </sheetView>
  </sheetViews>
  <sheetFormatPr defaultColWidth="9.140625" defaultRowHeight="15.75" x14ac:dyDescent="0.25"/>
  <cols>
    <col min="1" max="1" width="19.28515625" style="19" customWidth="1"/>
    <col min="2" max="2" width="41.7109375" style="19" customWidth="1"/>
    <col min="3" max="3" width="15" style="50" bestFit="1" customWidth="1"/>
    <col min="4" max="4" width="9.140625" style="19"/>
    <col min="5" max="16384" width="9.140625" style="1"/>
  </cols>
  <sheetData>
    <row r="1" spans="1:5" ht="22.5" customHeight="1" x14ac:dyDescent="0.25">
      <c r="A1" s="80" t="s">
        <v>25</v>
      </c>
      <c r="B1" s="80"/>
      <c r="C1" s="80"/>
      <c r="D1" s="80"/>
    </row>
    <row r="2" spans="1:5" ht="22.5" customHeight="1" x14ac:dyDescent="0.25">
      <c r="A2" s="80"/>
      <c r="B2" s="80"/>
      <c r="C2" s="80"/>
      <c r="D2" s="80"/>
    </row>
    <row r="3" spans="1:5" ht="22.5" customHeight="1" x14ac:dyDescent="0.25">
      <c r="A3" s="80"/>
      <c r="B3" s="80"/>
      <c r="C3" s="80"/>
      <c r="D3" s="80"/>
    </row>
    <row r="4" spans="1:5" ht="22.5" customHeight="1" x14ac:dyDescent="0.25">
      <c r="A4" s="80" t="str">
        <f>'СВОДНЫЙ ОТЧЕТ'!B4</f>
        <v xml:space="preserve">за период 01.12.2017-31.12.2017 </v>
      </c>
      <c r="B4" s="80"/>
      <c r="C4" s="80"/>
      <c r="D4" s="80"/>
    </row>
    <row r="6" spans="1:5" s="2" customFormat="1" ht="31.5" x14ac:dyDescent="0.25">
      <c r="A6" s="44" t="s">
        <v>3</v>
      </c>
      <c r="B6" s="45" t="s">
        <v>15</v>
      </c>
      <c r="C6" s="46" t="s">
        <v>7</v>
      </c>
      <c r="D6" s="47" t="s">
        <v>2</v>
      </c>
      <c r="E6" s="1"/>
    </row>
    <row r="7" spans="1:5" x14ac:dyDescent="0.25">
      <c r="A7" s="28"/>
      <c r="B7" s="29"/>
      <c r="C7" s="48"/>
      <c r="D7" s="31" t="s">
        <v>11</v>
      </c>
    </row>
    <row r="8" spans="1:5" x14ac:dyDescent="0.25">
      <c r="A8" s="32" t="s">
        <v>0</v>
      </c>
      <c r="B8" s="33"/>
      <c r="C8" s="43">
        <f>SUM(C7:C7)</f>
        <v>0</v>
      </c>
      <c r="D8" s="49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0"/>
  <sheetViews>
    <sheetView zoomScale="90" zoomScaleNormal="90" workbookViewId="0">
      <pane ySplit="6" topLeftCell="A7" activePane="bottomLeft" state="frozenSplit"/>
      <selection pane="bottomLeft" activeCell="C11" sqref="C11"/>
    </sheetView>
  </sheetViews>
  <sheetFormatPr defaultColWidth="9.140625" defaultRowHeight="15.75" x14ac:dyDescent="0.25"/>
  <cols>
    <col min="1" max="1" width="15.140625" style="19" customWidth="1"/>
    <col min="2" max="2" width="63.140625" style="19" customWidth="1"/>
    <col min="3" max="3" width="16.5703125" style="57" customWidth="1"/>
    <col min="4" max="4" width="9.140625" style="19"/>
    <col min="5" max="16384" width="9.140625" style="1"/>
  </cols>
  <sheetData>
    <row r="1" spans="1:4" ht="15" x14ac:dyDescent="0.25">
      <c r="A1" s="80" t="s">
        <v>19</v>
      </c>
      <c r="B1" s="80"/>
      <c r="C1" s="80"/>
      <c r="D1" s="80"/>
    </row>
    <row r="2" spans="1:4" ht="15" x14ac:dyDescent="0.25">
      <c r="A2" s="80"/>
      <c r="B2" s="80"/>
      <c r="C2" s="80"/>
      <c r="D2" s="80"/>
    </row>
    <row r="3" spans="1:4" ht="15" x14ac:dyDescent="0.25">
      <c r="A3" s="80"/>
      <c r="B3" s="80"/>
      <c r="C3" s="80"/>
      <c r="D3" s="80"/>
    </row>
    <row r="4" spans="1:4" x14ac:dyDescent="0.25">
      <c r="A4" s="80" t="str">
        <f>'СВОДНЫЙ ОТЧЕТ'!B4</f>
        <v xml:space="preserve">за период 01.12.2017-31.12.2017 </v>
      </c>
      <c r="B4" s="80"/>
      <c r="C4" s="80"/>
      <c r="D4" s="80"/>
    </row>
    <row r="6" spans="1:4" x14ac:dyDescent="0.25">
      <c r="A6" s="47" t="s">
        <v>5</v>
      </c>
      <c r="B6" s="51" t="s">
        <v>1</v>
      </c>
      <c r="C6" s="52" t="s">
        <v>7</v>
      </c>
      <c r="D6" s="47" t="s">
        <v>2</v>
      </c>
    </row>
    <row r="7" spans="1:4" x14ac:dyDescent="0.25">
      <c r="A7" s="53">
        <v>43075</v>
      </c>
      <c r="B7" s="54" t="s">
        <v>48</v>
      </c>
      <c r="C7" s="55">
        <v>400</v>
      </c>
      <c r="D7" s="31" t="s">
        <v>11</v>
      </c>
    </row>
    <row r="8" spans="1:4" x14ac:dyDescent="0.25">
      <c r="A8" s="53">
        <v>43077</v>
      </c>
      <c r="B8" s="54" t="s">
        <v>48</v>
      </c>
      <c r="C8" s="55">
        <v>50</v>
      </c>
      <c r="D8" s="31" t="s">
        <v>11</v>
      </c>
    </row>
    <row r="9" spans="1:4" x14ac:dyDescent="0.25">
      <c r="A9" s="53">
        <v>43088</v>
      </c>
      <c r="B9" s="54" t="s">
        <v>87</v>
      </c>
      <c r="C9" s="55">
        <v>500</v>
      </c>
      <c r="D9" s="31" t="s">
        <v>11</v>
      </c>
    </row>
    <row r="10" spans="1:4" x14ac:dyDescent="0.25">
      <c r="A10" s="32" t="s">
        <v>0</v>
      </c>
      <c r="B10" s="32"/>
      <c r="C10" s="56">
        <f>SUM(C7:C9)</f>
        <v>950</v>
      </c>
      <c r="D10" s="32" t="s">
        <v>11</v>
      </c>
    </row>
  </sheetData>
  <autoFilter ref="A6:D10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zoomScale="90" zoomScaleNormal="90" workbookViewId="0">
      <pane ySplit="6" topLeftCell="A7" activePane="bottomLeft" state="frozenSplit"/>
      <selection pane="bottomLeft" activeCell="C10" sqref="C10"/>
    </sheetView>
  </sheetViews>
  <sheetFormatPr defaultColWidth="9.140625" defaultRowHeight="15.75" x14ac:dyDescent="0.25"/>
  <cols>
    <col min="1" max="1" width="12.5703125" style="19" customWidth="1"/>
    <col min="2" max="2" width="88.7109375" style="19" customWidth="1"/>
    <col min="3" max="3" width="15.28515625" style="19" bestFit="1" customWidth="1"/>
    <col min="4" max="4" width="9.140625" style="19"/>
    <col min="5" max="16384" width="9.140625" style="1"/>
  </cols>
  <sheetData>
    <row r="1" spans="1:4" ht="15" x14ac:dyDescent="0.25">
      <c r="A1" s="80" t="s">
        <v>27</v>
      </c>
      <c r="B1" s="80"/>
      <c r="C1" s="80"/>
      <c r="D1" s="80"/>
    </row>
    <row r="2" spans="1:4" ht="15" x14ac:dyDescent="0.25">
      <c r="A2" s="80"/>
      <c r="B2" s="80"/>
      <c r="C2" s="80"/>
      <c r="D2" s="80"/>
    </row>
    <row r="3" spans="1:4" ht="15" x14ac:dyDescent="0.25">
      <c r="A3" s="80"/>
      <c r="B3" s="80"/>
      <c r="C3" s="80"/>
      <c r="D3" s="80"/>
    </row>
    <row r="4" spans="1:4" x14ac:dyDescent="0.25">
      <c r="A4" s="80" t="str">
        <f>'СВОДНЫЙ ОТЧЕТ'!B4</f>
        <v xml:space="preserve">за период 01.12.2017-31.12.2017 </v>
      </c>
      <c r="B4" s="80"/>
      <c r="C4" s="80"/>
      <c r="D4" s="80"/>
    </row>
    <row r="6" spans="1:4" s="2" customFormat="1" x14ac:dyDescent="0.25">
      <c r="A6" s="47" t="s">
        <v>5</v>
      </c>
      <c r="B6" s="51" t="s">
        <v>6</v>
      </c>
      <c r="C6" s="51" t="s">
        <v>7</v>
      </c>
      <c r="D6" s="47" t="s">
        <v>2</v>
      </c>
    </row>
    <row r="7" spans="1:4" s="2" customFormat="1" x14ac:dyDescent="0.25">
      <c r="A7" s="53">
        <v>43075</v>
      </c>
      <c r="B7" s="58" t="s">
        <v>49</v>
      </c>
      <c r="C7" s="55">
        <v>10000</v>
      </c>
      <c r="D7" s="31" t="s">
        <v>11</v>
      </c>
    </row>
    <row r="8" spans="1:4" ht="15.75" customHeight="1" x14ac:dyDescent="0.25">
      <c r="A8" s="53">
        <v>43089</v>
      </c>
      <c r="B8" s="58" t="s">
        <v>89</v>
      </c>
      <c r="C8" s="55">
        <v>13650</v>
      </c>
      <c r="D8" s="31" t="s">
        <v>11</v>
      </c>
    </row>
    <row r="9" spans="1:4" x14ac:dyDescent="0.25">
      <c r="A9" s="32" t="s">
        <v>0</v>
      </c>
      <c r="B9" s="32"/>
      <c r="C9" s="56">
        <f>SUM(C7:C8)</f>
        <v>23650</v>
      </c>
      <c r="D9" s="32" t="s">
        <v>11</v>
      </c>
    </row>
  </sheetData>
  <autoFilter ref="A6:D8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workbookViewId="0">
      <selection activeCell="E20" sqref="E20"/>
    </sheetView>
  </sheetViews>
  <sheetFormatPr defaultRowHeight="15.75" x14ac:dyDescent="0.25"/>
  <cols>
    <col min="1" max="1" width="12.5703125" style="19" customWidth="1"/>
    <col min="2" max="2" width="65" style="19" customWidth="1"/>
    <col min="3" max="3" width="13.85546875" style="19" bestFit="1" customWidth="1"/>
    <col min="4" max="4" width="9.140625" style="19"/>
  </cols>
  <sheetData>
    <row r="1" spans="1:4" ht="15" x14ac:dyDescent="0.25">
      <c r="A1" s="80" t="s">
        <v>23</v>
      </c>
      <c r="B1" s="80"/>
      <c r="C1" s="80"/>
      <c r="D1" s="80"/>
    </row>
    <row r="2" spans="1:4" ht="15" x14ac:dyDescent="0.25">
      <c r="A2" s="80"/>
      <c r="B2" s="80"/>
      <c r="C2" s="80"/>
      <c r="D2" s="80"/>
    </row>
    <row r="3" spans="1:4" ht="15" x14ac:dyDescent="0.25">
      <c r="A3" s="80"/>
      <c r="B3" s="80"/>
      <c r="C3" s="80"/>
      <c r="D3" s="80"/>
    </row>
    <row r="4" spans="1:4" x14ac:dyDescent="0.25">
      <c r="A4" s="80" t="str">
        <f>'СВОДНЫЙ ОТЧЕТ'!B4</f>
        <v xml:space="preserve">за период 01.12.2017-31.12.2017 </v>
      </c>
      <c r="B4" s="80"/>
      <c r="C4" s="80"/>
      <c r="D4" s="80"/>
    </row>
    <row r="6" spans="1:4" x14ac:dyDescent="0.25">
      <c r="A6" s="47" t="s">
        <v>5</v>
      </c>
      <c r="B6" s="51" t="s">
        <v>24</v>
      </c>
      <c r="C6" s="51" t="s">
        <v>7</v>
      </c>
      <c r="D6" s="47" t="s">
        <v>2</v>
      </c>
    </row>
    <row r="7" spans="1:4" x14ac:dyDescent="0.25">
      <c r="A7" s="53"/>
      <c r="B7" s="58"/>
      <c r="C7" s="55"/>
      <c r="D7" s="31" t="s">
        <v>11</v>
      </c>
    </row>
    <row r="8" spans="1:4" x14ac:dyDescent="0.25">
      <c r="A8" s="32" t="s">
        <v>0</v>
      </c>
      <c r="B8" s="32"/>
      <c r="C8" s="56">
        <f>SUM(C7:C7)</f>
        <v>0</v>
      </c>
      <c r="D8" s="32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5"/>
  <sheetViews>
    <sheetView zoomScale="90" zoomScaleNormal="90" workbookViewId="0">
      <pane ySplit="5" topLeftCell="A6" activePane="bottomLeft" state="frozen"/>
      <selection pane="bottomLeft" activeCell="B9" sqref="B9"/>
    </sheetView>
  </sheetViews>
  <sheetFormatPr defaultColWidth="9.140625" defaultRowHeight="15.75" x14ac:dyDescent="0.25"/>
  <cols>
    <col min="1" max="1" width="15.5703125" style="19" customWidth="1"/>
    <col min="2" max="2" width="16.140625" style="68" customWidth="1"/>
    <col min="3" max="3" width="76.85546875" style="19" customWidth="1"/>
    <col min="4" max="4" width="55.85546875" style="19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81" t="s">
        <v>20</v>
      </c>
      <c r="B2" s="81"/>
      <c r="C2" s="81"/>
      <c r="D2" s="81"/>
    </row>
    <row r="3" spans="1:4" x14ac:dyDescent="0.25">
      <c r="A3" s="81" t="str">
        <f>'СВОДНЫЙ ОТЧЕТ'!B4</f>
        <v xml:space="preserve">за период 01.12.2017-31.12.2017 </v>
      </c>
      <c r="B3" s="81"/>
      <c r="C3" s="81"/>
      <c r="D3" s="81"/>
    </row>
    <row r="5" spans="1:4" x14ac:dyDescent="0.25">
      <c r="A5" s="59"/>
      <c r="B5" s="60" t="s">
        <v>12</v>
      </c>
      <c r="C5" s="61" t="s">
        <v>13</v>
      </c>
      <c r="D5" s="62" t="s">
        <v>14</v>
      </c>
    </row>
    <row r="6" spans="1:4" s="6" customFormat="1" ht="15.75" customHeight="1" x14ac:dyDescent="0.2">
      <c r="A6" s="63" t="s">
        <v>116</v>
      </c>
      <c r="B6" s="77">
        <v>14341</v>
      </c>
      <c r="C6" s="64" t="s">
        <v>115</v>
      </c>
      <c r="D6" s="65" t="s">
        <v>114</v>
      </c>
    </row>
    <row r="7" spans="1:4" x14ac:dyDescent="0.25">
      <c r="A7" s="70" t="s">
        <v>0</v>
      </c>
      <c r="B7" s="67">
        <f>B6</f>
        <v>14341</v>
      </c>
      <c r="C7" s="66"/>
      <c r="D7" s="66"/>
    </row>
    <row r="31715" spans="2:2" x14ac:dyDescent="0.25">
      <c r="B31715" s="69"/>
    </row>
  </sheetData>
  <autoFilter ref="A5:D6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2018-01-10T09:53:50Z</dcterms:modified>
</cp:coreProperties>
</file>