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hidePivotFieldList="1" defaultThemeVersion="124226"/>
  <bookViews>
    <workbookView xWindow="0" yWindow="0" windowWidth="20490" windowHeight="7755" tabRatio="831"/>
  </bookViews>
  <sheets>
    <sheet name="СВОДНЫЙ ОТЧЕТ" sheetId="12" r:id="rId1"/>
    <sheet name="СМС" sheetId="3" r:id="rId2"/>
    <sheet name="На карту Сбербанка" sheetId="16" r:id="rId3"/>
    <sheet name="Оплата на сайте" sheetId="5" r:id="rId4"/>
    <sheet name="Яндекс.Деньги" sheetId="9" r:id="rId5"/>
    <sheet name="ФЛ" sheetId="10" r:id="rId6"/>
    <sheet name="ЮЛ" sheetId="11" r:id="rId7"/>
    <sheet name="Ящики-копилки" sheetId="15" r:id="rId8"/>
    <sheet name="РАСХОДЫ" sheetId="13" r:id="rId9"/>
  </sheets>
  <externalReferences>
    <externalReference r:id="rId10"/>
  </externalReferences>
  <definedNames>
    <definedName name="_xlnm._FilterDatabase" localSheetId="3" hidden="1">'Оплата на сайте'!$A$6:$E$9</definedName>
    <definedName name="_xlnm._FilterDatabase" localSheetId="8" hidden="1">РАСХОДЫ!$A$5:$D$5</definedName>
    <definedName name="_xlnm._FilterDatabase" localSheetId="1" hidden="1">СМС!$A$6:$D$6</definedName>
    <definedName name="_xlnm._FilterDatabase" localSheetId="5" hidden="1">ФЛ!$A$6:$D$11</definedName>
    <definedName name="_xlnm._FilterDatabase" localSheetId="6" hidden="1">ЮЛ!$A$6:$D$8</definedName>
    <definedName name="_xlnm._FilterDatabase" localSheetId="4" hidden="1">Яндекс.Деньги!$A$6:$D$6</definedName>
  </definedNames>
  <calcPr calcId="162913" refMode="R1C1"/>
</workbook>
</file>

<file path=xl/calcChain.xml><?xml version="1.0" encoding="utf-8"?>
<calcChain xmlns="http://schemas.openxmlformats.org/spreadsheetml/2006/main">
  <c r="C12" i="3" l="1"/>
  <c r="C11" i="10" l="1"/>
  <c r="C9" i="9" l="1"/>
  <c r="C9" i="15" l="1"/>
  <c r="D9" i="5"/>
  <c r="C10" i="16"/>
  <c r="C9" i="11" l="1"/>
  <c r="B4" i="3" l="1"/>
  <c r="C11" i="12" l="1"/>
  <c r="B4" i="16" l="1"/>
  <c r="C8" i="12" l="1"/>
  <c r="A4" i="15"/>
  <c r="A4" i="11" l="1"/>
  <c r="A4" i="10"/>
  <c r="A4" i="9"/>
  <c r="A4" i="5"/>
  <c r="C12" i="12"/>
  <c r="C7" i="12" l="1"/>
</calcChain>
</file>

<file path=xl/sharedStrings.xml><?xml version="1.0" encoding="utf-8"?>
<sst xmlns="http://schemas.openxmlformats.org/spreadsheetml/2006/main" count="101" uniqueCount="49">
  <si>
    <t>ИТОГО:</t>
  </si>
  <si>
    <t>ФИО</t>
  </si>
  <si>
    <t>Валюта</t>
  </si>
  <si>
    <t>Дата</t>
  </si>
  <si>
    <t>4 последние цифры телефона</t>
  </si>
  <si>
    <t> Дата</t>
  </si>
  <si>
    <t>Компания</t>
  </si>
  <si>
    <t>Сумма</t>
  </si>
  <si>
    <t>Итого поступления:</t>
  </si>
  <si>
    <t>Итого расходы:</t>
  </si>
  <si>
    <t>РАСХОДЫ</t>
  </si>
  <si>
    <t>РУБ.</t>
  </si>
  <si>
    <t>сумма руб.</t>
  </si>
  <si>
    <t>Назначение платежа</t>
  </si>
  <si>
    <t>Проект</t>
  </si>
  <si>
    <t>4 последние цифры номера транзакции</t>
  </si>
  <si>
    <t>ПОСТУПЛЕНИЯ, руб.</t>
  </si>
  <si>
    <t xml:space="preserve">Сводные данные по поступлениям и расходам РФСПН </t>
  </si>
  <si>
    <t>Благотворительные пожертвования, 
поступившие на короткий смс номер 3434
(согласно данным личного кабинета)</t>
  </si>
  <si>
    <t>Благотворительные пожертвования, 
поступившие на расчетный счет РФСПН от физических лиц</t>
  </si>
  <si>
    <t>Отчет о расходах РФСПН</t>
  </si>
  <si>
    <t>Уставная деятельность</t>
  </si>
  <si>
    <t>Благотворительные пожертвования, 
поступившие через веб-сайт www.rfspn.ru
(согласно данным личного кабинета)</t>
  </si>
  <si>
    <t>Благотворительные пожертвования, 
поступившие в ящики для сбора пожертвований</t>
  </si>
  <si>
    <t>Благотворительные пожертвования, 
поступившие через платежную систему Яндекс.Деньги 
(согласно данным личного кабинета)</t>
  </si>
  <si>
    <t>Паллиативная помощь</t>
  </si>
  <si>
    <t>Благотворительные пожертвования, 
поступившие на расчетный счет РФСПН от юридических лиц</t>
  </si>
  <si>
    <t>Благотворительные пожертвования, 
поступившие на карту Сбербанка 2202 2001 7708 1831 Александр Анатольевич Л.
(согласно данным личного кабинета)</t>
  </si>
  <si>
    <t>4 последние цифры карты(транзакции)</t>
  </si>
  <si>
    <t>Организация выездной службы паллиативной медицинской помощи</t>
  </si>
  <si>
    <t>ВППМС</t>
  </si>
  <si>
    <t>Адрес размещения</t>
  </si>
  <si>
    <t>8431</t>
  </si>
  <si>
    <t>за период 01.11.2018-30.11.2018</t>
  </si>
  <si>
    <t>за ноябрь 2018г.</t>
  </si>
  <si>
    <t>БУЗ ОРЛОВСКОЙ ОБЛАСТИ "ДЕТСКАЯ СТОМАТОЛОГИЧЕСКАЯ ПОЛИКЛИНИКА"</t>
  </si>
  <si>
    <t>0145</t>
  </si>
  <si>
    <t>7813</t>
  </si>
  <si>
    <t>3692</t>
  </si>
  <si>
    <t>БУЗ ОРЛОВСКОЙ ОБЛАСТИ "ООСП"</t>
  </si>
  <si>
    <t>Екатерина Викторовна Ч.</t>
  </si>
  <si>
    <t>Татьяна Петровна К.</t>
  </si>
  <si>
    <t>9474</t>
  </si>
  <si>
    <t>Антон и Оля (2400)</t>
  </si>
  <si>
    <t>Уварова Маргарита (2964)</t>
  </si>
  <si>
    <t>1766</t>
  </si>
  <si>
    <t>Евгений</t>
  </si>
  <si>
    <t>5972</t>
  </si>
  <si>
    <t>Тамара Валентиновна 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</si>
</sst>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dd/mm/yy;@"/>
    <numFmt numFmtId="168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4"/>
      <color theme="3"/>
      <name val="Calibri"/>
      <family val="2"/>
      <charset val="204"/>
      <scheme val="minor"/>
    </font>
    <font>
      <b/>
      <sz val="14"/>
      <color rgb="FF002060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4" tint="-0.499984740745262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0" fontId="4" fillId="0" borderId="0"/>
    <xf numFmtId="0" fontId="7" fillId="0" borderId="0"/>
    <xf numFmtId="164" fontId="5" fillId="0" borderId="0" applyFont="0" applyFill="0" applyBorder="0" applyAlignment="0" applyProtection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/>
    <xf numFmtId="0" fontId="11" fillId="0" borderId="0"/>
    <xf numFmtId="0" fontId="10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/>
    <xf numFmtId="164" fontId="5" fillId="0" borderId="0" applyFont="0" applyFill="0" applyBorder="0" applyAlignment="0" applyProtection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76">
    <xf numFmtId="0" fontId="0" fillId="0" borderId="0" xfId="0"/>
    <xf numFmtId="0" fontId="0" fillId="3" borderId="0" xfId="0" applyFill="1"/>
    <xf numFmtId="0" fontId="2" fillId="3" borderId="0" xfId="0" applyFont="1" applyFill="1"/>
    <xf numFmtId="0" fontId="0" fillId="3" borderId="0" xfId="0" applyFill="1" applyBorder="1"/>
    <xf numFmtId="0" fontId="12" fillId="3" borderId="0" xfId="0" applyFont="1" applyFill="1" applyBorder="1" applyAlignment="1">
      <alignment vertical="center" wrapText="1"/>
    </xf>
    <xf numFmtId="14" fontId="0" fillId="3" borderId="0" xfId="0" applyNumberFormat="1" applyFill="1"/>
    <xf numFmtId="0" fontId="14" fillId="3" borderId="0" xfId="0" applyFont="1" applyFill="1" applyBorder="1"/>
    <xf numFmtId="0" fontId="14" fillId="2" borderId="9" xfId="0" applyFont="1" applyFill="1" applyBorder="1" applyAlignment="1">
      <alignment horizontal="left"/>
    </xf>
    <xf numFmtId="0" fontId="14" fillId="3" borderId="0" xfId="0" applyFont="1" applyFill="1"/>
    <xf numFmtId="0" fontId="15" fillId="3" borderId="7" xfId="0" applyFont="1" applyFill="1" applyBorder="1"/>
    <xf numFmtId="0" fontId="15" fillId="2" borderId="9" xfId="0" applyFont="1" applyFill="1" applyBorder="1"/>
    <xf numFmtId="4" fontId="15" fillId="2" borderId="10" xfId="1" applyNumberFormat="1" applyFont="1" applyFill="1" applyBorder="1"/>
    <xf numFmtId="3" fontId="14" fillId="2" borderId="10" xfId="1" applyNumberFormat="1" applyFont="1" applyFill="1" applyBorder="1"/>
    <xf numFmtId="0" fontId="14" fillId="3" borderId="8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left" vertical="center" readingOrder="1"/>
    </xf>
    <xf numFmtId="3" fontId="15" fillId="3" borderId="8" xfId="1" applyNumberFormat="1" applyFont="1" applyFill="1" applyBorder="1"/>
    <xf numFmtId="0" fontId="17" fillId="2" borderId="9" xfId="0" applyFont="1" applyFill="1" applyBorder="1" applyAlignment="1">
      <alignment horizontal="left" vertical="center" readingOrder="1"/>
    </xf>
    <xf numFmtId="2" fontId="14" fillId="3" borderId="3" xfId="1" applyNumberFormat="1" applyFont="1" applyFill="1" applyBorder="1"/>
    <xf numFmtId="0" fontId="18" fillId="3" borderId="0" xfId="0" applyFont="1" applyFill="1"/>
    <xf numFmtId="0" fontId="13" fillId="3" borderId="0" xfId="0" applyFont="1" applyFill="1" applyAlignment="1">
      <alignment horizontal="center" vertical="center" wrapText="1"/>
    </xf>
    <xf numFmtId="0" fontId="14" fillId="0" borderId="9" xfId="0" applyFont="1" applyFill="1" applyBorder="1" applyAlignment="1">
      <alignment horizontal="left"/>
    </xf>
    <xf numFmtId="0" fontId="14" fillId="2" borderId="12" xfId="0" applyFont="1" applyFill="1" applyBorder="1"/>
    <xf numFmtId="4" fontId="15" fillId="2" borderId="13" xfId="1" applyNumberFormat="1" applyFont="1" applyFill="1" applyBorder="1"/>
    <xf numFmtId="2" fontId="14" fillId="0" borderId="1" xfId="0" applyNumberFormat="1" applyFont="1" applyFill="1" applyBorder="1"/>
    <xf numFmtId="0" fontId="19" fillId="3" borderId="0" xfId="0" applyFont="1" applyFill="1" applyAlignment="1">
      <alignment horizontal="center" vertical="center" wrapText="1"/>
    </xf>
    <xf numFmtId="49" fontId="22" fillId="4" borderId="1" xfId="0" applyNumberFormat="1" applyFont="1" applyFill="1" applyBorder="1" applyAlignment="1">
      <alignment horizontal="center"/>
    </xf>
    <xf numFmtId="165" fontId="22" fillId="4" borderId="1" xfId="1" applyNumberFormat="1" applyFont="1" applyFill="1" applyBorder="1" applyAlignment="1">
      <alignment horizontal="center"/>
    </xf>
    <xf numFmtId="14" fontId="18" fillId="3" borderId="1" xfId="0" applyNumberFormat="1" applyFont="1" applyFill="1" applyBorder="1"/>
    <xf numFmtId="2" fontId="18" fillId="3" borderId="1" xfId="1" applyNumberFormat="1" applyFont="1" applyFill="1" applyBorder="1"/>
    <xf numFmtId="0" fontId="18" fillId="3" borderId="1" xfId="0" applyFont="1" applyFill="1" applyBorder="1" applyAlignment="1">
      <alignment horizontal="right"/>
    </xf>
    <xf numFmtId="0" fontId="21" fillId="2" borderId="1" xfId="0" applyFont="1" applyFill="1" applyBorder="1" applyAlignment="1">
      <alignment horizontal="right"/>
    </xf>
    <xf numFmtId="49" fontId="18" fillId="2" borderId="2" xfId="0" applyNumberFormat="1" applyFont="1" applyFill="1" applyBorder="1" applyAlignment="1">
      <alignment wrapText="1"/>
    </xf>
    <xf numFmtId="2" fontId="21" fillId="2" borderId="2" xfId="0" applyNumberFormat="1" applyFont="1" applyFill="1" applyBorder="1" applyAlignment="1">
      <alignment wrapText="1"/>
    </xf>
    <xf numFmtId="166" fontId="21" fillId="2" borderId="2" xfId="0" applyNumberFormat="1" applyFont="1" applyFill="1" applyBorder="1" applyAlignment="1">
      <alignment horizontal="right" wrapText="1"/>
    </xf>
    <xf numFmtId="0" fontId="18" fillId="3" borderId="0" xfId="0" applyFont="1" applyFill="1" applyAlignment="1">
      <alignment horizontal="right"/>
    </xf>
    <xf numFmtId="49" fontId="23" fillId="2" borderId="1" xfId="0" applyNumberFormat="1" applyFont="1" applyFill="1" applyBorder="1" applyAlignment="1">
      <alignment horizontal="center"/>
    </xf>
    <xf numFmtId="165" fontId="23" fillId="2" borderId="1" xfId="1" applyNumberFormat="1" applyFont="1" applyFill="1" applyBorder="1" applyAlignment="1">
      <alignment horizontal="center"/>
    </xf>
    <xf numFmtId="14" fontId="24" fillId="3" borderId="1" xfId="0" applyNumberFormat="1" applyFont="1" applyFill="1" applyBorder="1" applyAlignment="1">
      <alignment horizontal="center" wrapText="1"/>
    </xf>
    <xf numFmtId="0" fontId="24" fillId="3" borderId="1" xfId="0" applyFont="1" applyFill="1" applyBorder="1"/>
    <xf numFmtId="168" fontId="24" fillId="3" borderId="1" xfId="1" applyNumberFormat="1" applyFont="1" applyFill="1" applyBorder="1"/>
    <xf numFmtId="0" fontId="24" fillId="3" borderId="1" xfId="0" applyFont="1" applyFill="1" applyBorder="1" applyAlignment="1">
      <alignment horizontal="right"/>
    </xf>
    <xf numFmtId="168" fontId="21" fillId="2" borderId="2" xfId="1" applyNumberFormat="1" applyFont="1" applyFill="1" applyBorder="1" applyAlignment="1">
      <alignment wrapText="1"/>
    </xf>
    <xf numFmtId="49" fontId="21" fillId="2" borderId="1" xfId="13" applyNumberFormat="1" applyFont="1" applyFill="1" applyBorder="1" applyAlignment="1">
      <alignment horizontal="center"/>
    </xf>
    <xf numFmtId="49" fontId="21" fillId="2" borderId="1" xfId="13" applyNumberFormat="1" applyFont="1" applyFill="1" applyBorder="1" applyAlignment="1">
      <alignment horizontal="center" wrapText="1"/>
    </xf>
    <xf numFmtId="1" fontId="21" fillId="2" borderId="1" xfId="14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/>
    </xf>
    <xf numFmtId="168" fontId="18" fillId="3" borderId="1" xfId="1" applyNumberFormat="1" applyFont="1" applyFill="1" applyBorder="1"/>
    <xf numFmtId="3" fontId="21" fillId="2" borderId="2" xfId="0" applyNumberFormat="1" applyFont="1" applyFill="1" applyBorder="1" applyAlignment="1">
      <alignment horizontal="right" wrapText="1"/>
    </xf>
    <xf numFmtId="1" fontId="18" fillId="3" borderId="0" xfId="0" applyNumberFormat="1" applyFont="1" applyFill="1"/>
    <xf numFmtId="165" fontId="21" fillId="2" borderId="1" xfId="1" applyNumberFormat="1" applyFont="1" applyFill="1" applyBorder="1" applyAlignment="1">
      <alignment horizontal="center"/>
    </xf>
    <xf numFmtId="164" fontId="21" fillId="2" borderId="1" xfId="0" applyNumberFormat="1" applyFont="1" applyFill="1" applyBorder="1" applyAlignment="1">
      <alignment horizontal="center"/>
    </xf>
    <xf numFmtId="14" fontId="25" fillId="3" borderId="1" xfId="0" applyNumberFormat="1" applyFont="1" applyFill="1" applyBorder="1"/>
    <xf numFmtId="0" fontId="18" fillId="3" borderId="1" xfId="0" applyFont="1" applyFill="1" applyBorder="1"/>
    <xf numFmtId="168" fontId="25" fillId="3" borderId="1" xfId="1" applyNumberFormat="1" applyFont="1" applyFill="1" applyBorder="1"/>
    <xf numFmtId="168" fontId="21" fillId="2" borderId="1" xfId="0" applyNumberFormat="1" applyFont="1" applyFill="1" applyBorder="1" applyAlignment="1">
      <alignment horizontal="right"/>
    </xf>
    <xf numFmtId="164" fontId="18" fillId="3" borderId="0" xfId="0" applyNumberFormat="1" applyFont="1" applyFill="1"/>
    <xf numFmtId="0" fontId="25" fillId="3" borderId="1" xfId="0" applyFont="1" applyFill="1" applyBorder="1"/>
    <xf numFmtId="14" fontId="23" fillId="2" borderId="4" xfId="0" applyNumberFormat="1" applyFont="1" applyFill="1" applyBorder="1" applyAlignment="1">
      <alignment horizontal="center" wrapText="1"/>
    </xf>
    <xf numFmtId="164" fontId="23" fillId="2" borderId="5" xfId="1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left" wrapText="1"/>
    </xf>
    <xf numFmtId="0" fontId="23" fillId="2" borderId="6" xfId="0" applyFont="1" applyFill="1" applyBorder="1" applyAlignment="1">
      <alignment wrapText="1"/>
    </xf>
    <xf numFmtId="164" fontId="18" fillId="3" borderId="0" xfId="1" applyFont="1" applyFill="1"/>
    <xf numFmtId="167" fontId="18" fillId="3" borderId="0" xfId="1" applyNumberFormat="1" applyFont="1" applyFill="1"/>
    <xf numFmtId="0" fontId="19" fillId="3" borderId="0" xfId="0" applyFont="1" applyFill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right"/>
    </xf>
    <xf numFmtId="49" fontId="18" fillId="3" borderId="1" xfId="0" applyNumberFormat="1" applyFont="1" applyFill="1" applyBorder="1" applyAlignment="1">
      <alignment horizontal="left" wrapText="1"/>
    </xf>
    <xf numFmtId="49" fontId="18" fillId="3" borderId="0" xfId="0" applyNumberFormat="1" applyFont="1" applyFill="1" applyAlignment="1">
      <alignment horizontal="right"/>
    </xf>
    <xf numFmtId="49" fontId="24" fillId="3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/>
    </xf>
    <xf numFmtId="39" fontId="21" fillId="0" borderId="1" xfId="1" applyNumberFormat="1" applyFont="1" applyFill="1" applyBorder="1"/>
    <xf numFmtId="0" fontId="21" fillId="0" borderId="1" xfId="0" applyFont="1" applyFill="1" applyBorder="1"/>
    <xf numFmtId="0" fontId="18" fillId="3" borderId="1" xfId="0" applyNumberFormat="1" applyFont="1" applyFill="1" applyBorder="1" applyAlignment="1">
      <alignment horizontal="left"/>
    </xf>
    <xf numFmtId="0" fontId="13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/>
    </xf>
  </cellXfs>
  <cellStyles count="30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</cellStyles>
  <dxfs count="15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rgb="FFFFFFFF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2"/>
  <sheetViews>
    <sheetView tabSelected="1" zoomScale="80" zoomScaleNormal="80" workbookViewId="0">
      <pane ySplit="5" topLeftCell="A6" activePane="bottomLeft" state="frozen"/>
      <selection pane="bottomLeft" activeCell="B20" sqref="B20"/>
    </sheetView>
  </sheetViews>
  <sheetFormatPr defaultColWidth="9.140625" defaultRowHeight="15" x14ac:dyDescent="0.25"/>
  <cols>
    <col min="1" max="1" width="2.140625" style="3" customWidth="1"/>
    <col min="2" max="2" width="69" style="1" customWidth="1"/>
    <col min="3" max="3" width="17.28515625" style="1" customWidth="1"/>
    <col min="4" max="16384" width="9.140625" style="1"/>
  </cols>
  <sheetData>
    <row r="1" spans="1:3" ht="15" customHeight="1" x14ac:dyDescent="0.25">
      <c r="B1" s="72" t="s">
        <v>17</v>
      </c>
      <c r="C1" s="72"/>
    </row>
    <row r="2" spans="1:3" ht="15" customHeight="1" x14ac:dyDescent="0.25">
      <c r="A2" s="4"/>
      <c r="B2" s="72"/>
      <c r="C2" s="72"/>
    </row>
    <row r="3" spans="1:3" ht="15" customHeight="1" x14ac:dyDescent="0.25">
      <c r="A3" s="4"/>
      <c r="B3" s="72"/>
      <c r="C3" s="72"/>
    </row>
    <row r="4" spans="1:3" ht="15" customHeight="1" x14ac:dyDescent="0.25">
      <c r="A4" s="4"/>
      <c r="B4" s="19" t="s">
        <v>33</v>
      </c>
      <c r="C4" s="19"/>
    </row>
    <row r="5" spans="1:3" ht="15.75" thickBot="1" x14ac:dyDescent="0.3"/>
    <row r="6" spans="1:3" s="8" customFormat="1" ht="18.75" thickBot="1" x14ac:dyDescent="0.3">
      <c r="A6" s="6"/>
      <c r="B6" s="7" t="s">
        <v>16</v>
      </c>
      <c r="C6" s="21"/>
    </row>
    <row r="7" spans="1:3" s="8" customFormat="1" ht="18.75" thickBot="1" x14ac:dyDescent="0.3">
      <c r="A7" s="6"/>
      <c r="B7" s="20" t="s">
        <v>21</v>
      </c>
      <c r="C7" s="23">
        <f>C8</f>
        <v>27285</v>
      </c>
    </row>
    <row r="8" spans="1:3" s="8" customFormat="1" ht="18.75" thickBot="1" x14ac:dyDescent="0.3">
      <c r="A8" s="9"/>
      <c r="B8" s="10" t="s">
        <v>8</v>
      </c>
      <c r="C8" s="22">
        <f>СМС!C12+'Оплата на сайте'!D9+Яндекс.Деньги!C9+ФЛ!C11+ЮЛ!C9+'Ящики-копилки'!C9+'На карту Сбербанка'!C10</f>
        <v>27285</v>
      </c>
    </row>
    <row r="9" spans="1:3" s="8" customFormat="1" ht="18.75" thickBot="1" x14ac:dyDescent="0.3">
      <c r="A9" s="6"/>
    </row>
    <row r="10" spans="1:3" s="8" customFormat="1" ht="18.75" thickBot="1" x14ac:dyDescent="0.3">
      <c r="A10" s="6"/>
      <c r="B10" s="7" t="s">
        <v>10</v>
      </c>
      <c r="C10" s="12"/>
    </row>
    <row r="11" spans="1:3" s="8" customFormat="1" ht="18.75" thickBot="1" x14ac:dyDescent="0.3">
      <c r="A11" s="13"/>
      <c r="B11" s="14" t="s">
        <v>25</v>
      </c>
      <c r="C11" s="17">
        <f>РАСХОДЫ!B6</f>
        <v>73525.09</v>
      </c>
    </row>
    <row r="12" spans="1:3" s="8" customFormat="1" ht="18.75" thickBot="1" x14ac:dyDescent="0.3">
      <c r="A12" s="15"/>
      <c r="B12" s="16" t="s">
        <v>9</v>
      </c>
      <c r="C12" s="11">
        <f>РАСХОДЫ!B6</f>
        <v>73525.09</v>
      </c>
    </row>
  </sheetData>
  <mergeCells count="1">
    <mergeCell ref="B1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620250"/>
  <sheetViews>
    <sheetView zoomScale="90" zoomScaleNormal="90" workbookViewId="0">
      <pane ySplit="6" topLeftCell="A7" activePane="bottomLeft" state="frozenSplit"/>
      <selection pane="bottomLeft" activeCell="E17" sqref="E17"/>
    </sheetView>
  </sheetViews>
  <sheetFormatPr defaultColWidth="9.140625" defaultRowHeight="15.75" x14ac:dyDescent="0.25"/>
  <cols>
    <col min="1" max="1" width="15.5703125" style="18" customWidth="1"/>
    <col min="2" max="2" width="38.5703125" style="66" customWidth="1"/>
    <col min="3" max="3" width="22" style="18" customWidth="1"/>
    <col min="4" max="4" width="10.140625" style="18" customWidth="1"/>
    <col min="5" max="5" width="15.140625" style="1" customWidth="1"/>
    <col min="6" max="16384" width="9.140625" style="1"/>
  </cols>
  <sheetData>
    <row r="1" spans="1:5" ht="22.5" customHeight="1" x14ac:dyDescent="0.25">
      <c r="A1" s="73" t="s">
        <v>18</v>
      </c>
      <c r="B1" s="73"/>
      <c r="C1" s="73"/>
      <c r="D1" s="73"/>
    </row>
    <row r="2" spans="1:5" ht="22.5" customHeight="1" x14ac:dyDescent="0.25">
      <c r="A2" s="73"/>
      <c r="B2" s="73"/>
      <c r="C2" s="73"/>
      <c r="D2" s="73"/>
    </row>
    <row r="3" spans="1:5" ht="16.5" customHeight="1" x14ac:dyDescent="0.25">
      <c r="A3" s="73"/>
      <c r="B3" s="73"/>
      <c r="C3" s="73"/>
      <c r="D3" s="73"/>
    </row>
    <row r="4" spans="1:5" ht="22.5" customHeight="1" x14ac:dyDescent="0.25">
      <c r="A4" s="24"/>
      <c r="B4" s="74" t="str">
        <f>'СВОДНЫЙ ОТЧЕТ'!B4</f>
        <v>за период 01.11.2018-30.11.2018</v>
      </c>
      <c r="C4" s="74"/>
      <c r="D4" s="24"/>
    </row>
    <row r="6" spans="1:5" s="2" customFormat="1" x14ac:dyDescent="0.25">
      <c r="A6" s="25" t="s">
        <v>3</v>
      </c>
      <c r="B6" s="25" t="s">
        <v>4</v>
      </c>
      <c r="C6" s="26" t="s">
        <v>7</v>
      </c>
      <c r="D6" s="26" t="s">
        <v>2</v>
      </c>
    </row>
    <row r="7" spans="1:5" x14ac:dyDescent="0.25">
      <c r="A7" s="27">
        <v>43405</v>
      </c>
      <c r="B7" s="64" t="s">
        <v>32</v>
      </c>
      <c r="C7" s="28">
        <v>100</v>
      </c>
      <c r="D7" s="29" t="s">
        <v>11</v>
      </c>
      <c r="E7" s="5"/>
    </row>
    <row r="8" spans="1:5" x14ac:dyDescent="0.25">
      <c r="A8" s="27">
        <v>43412</v>
      </c>
      <c r="B8" s="64" t="s">
        <v>36</v>
      </c>
      <c r="C8" s="28">
        <v>100</v>
      </c>
      <c r="D8" s="29" t="s">
        <v>11</v>
      </c>
      <c r="E8" s="5"/>
    </row>
    <row r="9" spans="1:5" x14ac:dyDescent="0.25">
      <c r="A9" s="27">
        <v>43412</v>
      </c>
      <c r="B9" s="64" t="s">
        <v>37</v>
      </c>
      <c r="C9" s="28">
        <v>90</v>
      </c>
      <c r="D9" s="29" t="s">
        <v>11</v>
      </c>
      <c r="E9" s="5"/>
    </row>
    <row r="10" spans="1:5" x14ac:dyDescent="0.25">
      <c r="A10" s="27">
        <v>43419</v>
      </c>
      <c r="B10" s="64" t="s">
        <v>42</v>
      </c>
      <c r="C10" s="28">
        <v>100</v>
      </c>
      <c r="D10" s="29" t="s">
        <v>11</v>
      </c>
      <c r="E10" s="5"/>
    </row>
    <row r="11" spans="1:5" x14ac:dyDescent="0.25">
      <c r="A11" s="27">
        <v>43433</v>
      </c>
      <c r="B11" s="64" t="s">
        <v>45</v>
      </c>
      <c r="C11" s="28">
        <v>100</v>
      </c>
      <c r="D11" s="29" t="s">
        <v>11</v>
      </c>
      <c r="E11" s="5"/>
    </row>
    <row r="12" spans="1:5" x14ac:dyDescent="0.25">
      <c r="A12" s="30" t="s">
        <v>0</v>
      </c>
      <c r="B12" s="31"/>
      <c r="C12" s="32">
        <f>SUM(C7:C11)</f>
        <v>490</v>
      </c>
      <c r="D12" s="33" t="s">
        <v>11</v>
      </c>
    </row>
    <row r="620250" spans="4:4" x14ac:dyDescent="0.25">
      <c r="D620250" s="29"/>
    </row>
  </sheetData>
  <autoFilter ref="A6:D6">
    <sortState ref="A6:D5263">
      <sortCondition ref="A5:A3842"/>
    </sortState>
  </autoFilter>
  <mergeCells count="2">
    <mergeCell ref="A1:D3"/>
    <mergeCell ref="B4:C4"/>
  </mergeCells>
  <conditionalFormatting sqref="B6:D6">
    <cfRule type="cellIs" dxfId="14" priority="2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620248"/>
  <sheetViews>
    <sheetView workbookViewId="0">
      <selection activeCell="B14" sqref="B14"/>
    </sheetView>
  </sheetViews>
  <sheetFormatPr defaultRowHeight="15.75" x14ac:dyDescent="0.25"/>
  <cols>
    <col min="1" max="1" width="15.5703125" style="18" customWidth="1"/>
    <col min="2" max="2" width="49.42578125" style="34" customWidth="1"/>
    <col min="3" max="3" width="22" style="18" customWidth="1"/>
    <col min="4" max="4" width="10.140625" style="18" customWidth="1"/>
  </cols>
  <sheetData>
    <row r="1" spans="1:4" ht="15" x14ac:dyDescent="0.25">
      <c r="A1" s="73" t="s">
        <v>27</v>
      </c>
      <c r="B1" s="73"/>
      <c r="C1" s="73"/>
      <c r="D1" s="73"/>
    </row>
    <row r="2" spans="1:4" ht="15" x14ac:dyDescent="0.25">
      <c r="A2" s="73"/>
      <c r="B2" s="73"/>
      <c r="C2" s="73"/>
      <c r="D2" s="73"/>
    </row>
    <row r="3" spans="1:4" ht="31.5" customHeight="1" x14ac:dyDescent="0.25">
      <c r="A3" s="73"/>
      <c r="B3" s="73"/>
      <c r="C3" s="73"/>
      <c r="D3" s="73"/>
    </row>
    <row r="4" spans="1:4" x14ac:dyDescent="0.25">
      <c r="A4" s="63"/>
      <c r="B4" s="73" t="str">
        <f>'СВОДНЫЙ ОТЧЕТ'!B4</f>
        <v>за период 01.11.2018-30.11.2018</v>
      </c>
      <c r="C4" s="73"/>
      <c r="D4" s="63"/>
    </row>
    <row r="6" spans="1:4" x14ac:dyDescent="0.25">
      <c r="A6" s="25" t="s">
        <v>3</v>
      </c>
      <c r="B6" s="25" t="s">
        <v>1</v>
      </c>
      <c r="C6" s="26" t="s">
        <v>7</v>
      </c>
      <c r="D6" s="26" t="s">
        <v>2</v>
      </c>
    </row>
    <row r="7" spans="1:4" x14ac:dyDescent="0.25">
      <c r="A7" s="27">
        <v>43421</v>
      </c>
      <c r="B7" s="65" t="s">
        <v>40</v>
      </c>
      <c r="C7" s="28">
        <v>450</v>
      </c>
      <c r="D7" s="29" t="s">
        <v>11</v>
      </c>
    </row>
    <row r="8" spans="1:4" x14ac:dyDescent="0.25">
      <c r="A8" s="27">
        <v>43422</v>
      </c>
      <c r="B8" s="65" t="s">
        <v>41</v>
      </c>
      <c r="C8" s="28">
        <v>300</v>
      </c>
      <c r="D8" s="29" t="s">
        <v>11</v>
      </c>
    </row>
    <row r="9" spans="1:4" x14ac:dyDescent="0.25">
      <c r="A9" s="27">
        <v>43432</v>
      </c>
      <c r="B9" s="65" t="s">
        <v>48</v>
      </c>
      <c r="C9" s="28">
        <v>100</v>
      </c>
      <c r="D9" s="29" t="s">
        <v>11</v>
      </c>
    </row>
    <row r="10" spans="1:4" x14ac:dyDescent="0.25">
      <c r="A10" s="30" t="s">
        <v>0</v>
      </c>
      <c r="B10" s="31"/>
      <c r="C10" s="32">
        <f>SUM(C7:C9)</f>
        <v>850</v>
      </c>
      <c r="D10" s="33" t="s">
        <v>11</v>
      </c>
    </row>
    <row r="620248" spans="4:4" x14ac:dyDescent="0.25">
      <c r="D620248" s="29"/>
    </row>
  </sheetData>
  <mergeCells count="2">
    <mergeCell ref="A1:D3"/>
    <mergeCell ref="B4:C4"/>
  </mergeCells>
  <conditionalFormatting sqref="B6:D6">
    <cfRule type="cellIs" dxfId="13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9"/>
  <sheetViews>
    <sheetView zoomScale="90" zoomScaleNormal="90" workbookViewId="0">
      <pane ySplit="6" topLeftCell="A7" activePane="bottomLeft" state="frozen"/>
      <selection pane="bottomLeft" activeCell="D9" sqref="D9"/>
    </sheetView>
  </sheetViews>
  <sheetFormatPr defaultColWidth="9.140625" defaultRowHeight="15.75" x14ac:dyDescent="0.25"/>
  <cols>
    <col min="1" max="1" width="12.28515625" style="18" customWidth="1"/>
    <col min="2" max="2" width="34.85546875" style="18" customWidth="1"/>
    <col min="3" max="3" width="53.7109375" style="18" customWidth="1"/>
    <col min="4" max="4" width="18.28515625" style="18" bestFit="1" customWidth="1"/>
    <col min="5" max="5" width="9.140625" style="18"/>
    <col min="6" max="16384" width="9.140625" style="1"/>
  </cols>
  <sheetData>
    <row r="1" spans="1:5" s="18" customFormat="1" ht="21.75" customHeight="1" x14ac:dyDescent="0.2">
      <c r="A1" s="74" t="s">
        <v>22</v>
      </c>
      <c r="B1" s="74"/>
      <c r="C1" s="74"/>
      <c r="D1" s="74"/>
      <c r="E1" s="74"/>
    </row>
    <row r="2" spans="1:5" s="18" customFormat="1" ht="21.75" customHeight="1" x14ac:dyDescent="0.2">
      <c r="A2" s="74"/>
      <c r="B2" s="74"/>
      <c r="C2" s="74"/>
      <c r="D2" s="74"/>
      <c r="E2" s="74"/>
    </row>
    <row r="3" spans="1:5" s="18" customFormat="1" ht="21.75" customHeight="1" x14ac:dyDescent="0.2">
      <c r="A3" s="74"/>
      <c r="B3" s="74"/>
      <c r="C3" s="74"/>
      <c r="D3" s="74"/>
      <c r="E3" s="74"/>
    </row>
    <row r="4" spans="1:5" s="18" customFormat="1" ht="21.75" customHeight="1" x14ac:dyDescent="0.2">
      <c r="A4" s="74" t="str">
        <f>'СВОДНЫЙ ОТЧЕТ'!B4</f>
        <v>за период 01.11.2018-30.11.2018</v>
      </c>
      <c r="B4" s="74"/>
      <c r="C4" s="74"/>
      <c r="D4" s="74"/>
      <c r="E4" s="74"/>
    </row>
    <row r="6" spans="1:5" x14ac:dyDescent="0.25">
      <c r="A6" s="35" t="s">
        <v>3</v>
      </c>
      <c r="B6" s="35" t="s">
        <v>1</v>
      </c>
      <c r="C6" s="35" t="s">
        <v>28</v>
      </c>
      <c r="D6" s="36" t="s">
        <v>7</v>
      </c>
      <c r="E6" s="35" t="s">
        <v>2</v>
      </c>
    </row>
    <row r="7" spans="1:5" x14ac:dyDescent="0.25">
      <c r="A7" s="37">
        <v>43414</v>
      </c>
      <c r="B7" s="38"/>
      <c r="C7" s="67" t="s">
        <v>38</v>
      </c>
      <c r="D7" s="39">
        <v>95</v>
      </c>
      <c r="E7" s="40" t="s">
        <v>11</v>
      </c>
    </row>
    <row r="8" spans="1:5" x14ac:dyDescent="0.25">
      <c r="A8" s="37">
        <v>43432</v>
      </c>
      <c r="B8" s="38" t="s">
        <v>46</v>
      </c>
      <c r="C8" s="67" t="s">
        <v>47</v>
      </c>
      <c r="D8" s="39">
        <v>500</v>
      </c>
      <c r="E8" s="40" t="s">
        <v>11</v>
      </c>
    </row>
    <row r="9" spans="1:5" x14ac:dyDescent="0.25">
      <c r="A9" s="30" t="s">
        <v>0</v>
      </c>
      <c r="B9" s="31"/>
      <c r="C9" s="31"/>
      <c r="D9" s="41">
        <f>SUM(D7:D8)</f>
        <v>595</v>
      </c>
      <c r="E9" s="33" t="s">
        <v>11</v>
      </c>
    </row>
  </sheetData>
  <autoFilter ref="A6:E9">
    <sortState ref="A3217:F4819">
      <sortCondition ref="B5:B4819"/>
    </sortState>
  </autoFilter>
  <mergeCells count="2">
    <mergeCell ref="A1:E3"/>
    <mergeCell ref="A4:E4"/>
  </mergeCells>
  <conditionalFormatting sqref="B6:E6">
    <cfRule type="cellIs" dxfId="12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9"/>
  <sheetViews>
    <sheetView zoomScale="90" zoomScaleNormal="90" workbookViewId="0">
      <pane ySplit="6" topLeftCell="A7" activePane="bottomLeft" state="frozenSplit"/>
      <selection pane="bottomLeft" activeCell="C12" sqref="C12"/>
    </sheetView>
  </sheetViews>
  <sheetFormatPr defaultColWidth="9.140625" defaultRowHeight="15.75" x14ac:dyDescent="0.25"/>
  <cols>
    <col min="1" max="1" width="19.28515625" style="18" customWidth="1"/>
    <col min="2" max="2" width="41.7109375" style="18" customWidth="1"/>
    <col min="3" max="3" width="15" style="48" bestFit="1" customWidth="1"/>
    <col min="4" max="4" width="9.140625" style="18"/>
    <col min="5" max="16384" width="9.140625" style="1"/>
  </cols>
  <sheetData>
    <row r="1" spans="1:5" ht="22.5" customHeight="1" x14ac:dyDescent="0.25">
      <c r="A1" s="74" t="s">
        <v>24</v>
      </c>
      <c r="B1" s="74"/>
      <c r="C1" s="74"/>
      <c r="D1" s="74"/>
    </row>
    <row r="2" spans="1:5" ht="22.5" customHeight="1" x14ac:dyDescent="0.25">
      <c r="A2" s="74"/>
      <c r="B2" s="74"/>
      <c r="C2" s="74"/>
      <c r="D2" s="74"/>
    </row>
    <row r="3" spans="1:5" ht="22.5" customHeight="1" x14ac:dyDescent="0.25">
      <c r="A3" s="74"/>
      <c r="B3" s="74"/>
      <c r="C3" s="74"/>
      <c r="D3" s="74"/>
    </row>
    <row r="4" spans="1:5" ht="22.5" customHeight="1" x14ac:dyDescent="0.25">
      <c r="A4" s="74" t="str">
        <f>'СВОДНЫЙ ОТЧЕТ'!B4</f>
        <v>за период 01.11.2018-30.11.2018</v>
      </c>
      <c r="B4" s="74"/>
      <c r="C4" s="74"/>
      <c r="D4" s="74"/>
    </row>
    <row r="6" spans="1:5" s="2" customFormat="1" ht="31.5" x14ac:dyDescent="0.25">
      <c r="A6" s="42" t="s">
        <v>3</v>
      </c>
      <c r="B6" s="43" t="s">
        <v>15</v>
      </c>
      <c r="C6" s="44" t="s">
        <v>7</v>
      </c>
      <c r="D6" s="45" t="s">
        <v>2</v>
      </c>
      <c r="E6" s="1"/>
    </row>
    <row r="7" spans="1:5" s="2" customFormat="1" x14ac:dyDescent="0.25">
      <c r="A7" s="27">
        <v>43423</v>
      </c>
      <c r="B7" s="71" t="s">
        <v>43</v>
      </c>
      <c r="C7" s="46">
        <v>300</v>
      </c>
      <c r="D7" s="29" t="s">
        <v>11</v>
      </c>
      <c r="E7" s="1"/>
    </row>
    <row r="8" spans="1:5" s="2" customFormat="1" x14ac:dyDescent="0.25">
      <c r="A8" s="27">
        <v>43423</v>
      </c>
      <c r="B8" s="71" t="s">
        <v>44</v>
      </c>
      <c r="C8" s="46">
        <v>50</v>
      </c>
      <c r="D8" s="29" t="s">
        <v>11</v>
      </c>
      <c r="E8" s="1"/>
    </row>
    <row r="9" spans="1:5" x14ac:dyDescent="0.25">
      <c r="A9" s="30" t="s">
        <v>0</v>
      </c>
      <c r="B9" s="31"/>
      <c r="C9" s="41">
        <f>SUM(C7:C8)</f>
        <v>350</v>
      </c>
      <c r="D9" s="47" t="s">
        <v>11</v>
      </c>
    </row>
  </sheetData>
  <autoFilter ref="A6:D6">
    <sortState ref="A6:D136">
      <sortCondition ref="A5"/>
    </sortState>
  </autoFilter>
  <mergeCells count="2">
    <mergeCell ref="A1:D3"/>
    <mergeCell ref="A4:D4"/>
  </mergeCells>
  <conditionalFormatting sqref="D6">
    <cfRule type="cellIs" dxfId="11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11"/>
  <sheetViews>
    <sheetView zoomScale="90" zoomScaleNormal="90" workbookViewId="0">
      <pane ySplit="6" topLeftCell="A7" activePane="bottomLeft" state="frozenSplit"/>
      <selection pane="bottomLeft" activeCell="A7" sqref="A7:C10"/>
    </sheetView>
  </sheetViews>
  <sheetFormatPr defaultColWidth="9.140625" defaultRowHeight="15.75" x14ac:dyDescent="0.25"/>
  <cols>
    <col min="1" max="1" width="15.140625" style="18" customWidth="1"/>
    <col min="2" max="2" width="63.140625" style="18" customWidth="1"/>
    <col min="3" max="3" width="16.5703125" style="55" customWidth="1"/>
    <col min="4" max="4" width="9.140625" style="18"/>
    <col min="5" max="16384" width="9.140625" style="1"/>
  </cols>
  <sheetData>
    <row r="1" spans="1:4" ht="15" x14ac:dyDescent="0.25">
      <c r="A1" s="74" t="s">
        <v>19</v>
      </c>
      <c r="B1" s="74"/>
      <c r="C1" s="74"/>
      <c r="D1" s="74"/>
    </row>
    <row r="2" spans="1:4" ht="15" x14ac:dyDescent="0.25">
      <c r="A2" s="74"/>
      <c r="B2" s="74"/>
      <c r="C2" s="74"/>
      <c r="D2" s="74"/>
    </row>
    <row r="3" spans="1:4" ht="15" x14ac:dyDescent="0.25">
      <c r="A3" s="74"/>
      <c r="B3" s="74"/>
      <c r="C3" s="74"/>
      <c r="D3" s="74"/>
    </row>
    <row r="4" spans="1:4" x14ac:dyDescent="0.25">
      <c r="A4" s="74" t="str">
        <f>'СВОДНЫЙ ОТЧЕТ'!B4</f>
        <v>за период 01.11.2018-30.11.2018</v>
      </c>
      <c r="B4" s="74"/>
      <c r="C4" s="74"/>
      <c r="D4" s="74"/>
    </row>
    <row r="6" spans="1:4" x14ac:dyDescent="0.25">
      <c r="A6" s="45" t="s">
        <v>5</v>
      </c>
      <c r="B6" s="49" t="s">
        <v>1</v>
      </c>
      <c r="C6" s="50" t="s">
        <v>7</v>
      </c>
      <c r="D6" s="45" t="s">
        <v>2</v>
      </c>
    </row>
    <row r="7" spans="1:4" x14ac:dyDescent="0.25">
      <c r="A7" s="51"/>
      <c r="B7" s="52"/>
      <c r="C7" s="53"/>
      <c r="D7" s="29" t="s">
        <v>11</v>
      </c>
    </row>
    <row r="8" spans="1:4" x14ac:dyDescent="0.25">
      <c r="A8" s="51"/>
      <c r="B8" s="52"/>
      <c r="C8" s="53"/>
      <c r="D8" s="29" t="s">
        <v>11</v>
      </c>
    </row>
    <row r="9" spans="1:4" x14ac:dyDescent="0.25">
      <c r="A9" s="51"/>
      <c r="B9" s="52"/>
      <c r="C9" s="53"/>
      <c r="D9" s="29" t="s">
        <v>11</v>
      </c>
    </row>
    <row r="10" spans="1:4" x14ac:dyDescent="0.25">
      <c r="A10" s="51"/>
      <c r="B10" s="52"/>
      <c r="C10" s="53"/>
      <c r="D10" s="29" t="s">
        <v>11</v>
      </c>
    </row>
    <row r="11" spans="1:4" x14ac:dyDescent="0.25">
      <c r="A11" s="30" t="s">
        <v>0</v>
      </c>
      <c r="B11" s="30"/>
      <c r="C11" s="54">
        <f>SUM(C7:C10)</f>
        <v>0</v>
      </c>
      <c r="D11" s="30" t="s">
        <v>11</v>
      </c>
    </row>
  </sheetData>
  <autoFilter ref="A6:D11">
    <sortState ref="A2299:D2751">
      <sortCondition ref="B5:B2752"/>
    </sortState>
  </autoFilter>
  <mergeCells count="2">
    <mergeCell ref="A1:D3"/>
    <mergeCell ref="A4:D4"/>
  </mergeCells>
  <conditionalFormatting sqref="B6:C6">
    <cfRule type="cellIs" dxfId="10" priority="3" operator="equal">
      <formula>0</formula>
    </cfRule>
  </conditionalFormatting>
  <conditionalFormatting sqref="D6">
    <cfRule type="cellIs" dxfId="9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9"/>
  <sheetViews>
    <sheetView zoomScale="90" zoomScaleNormal="90" workbookViewId="0">
      <pane ySplit="6" topLeftCell="A7" activePane="bottomLeft" state="frozenSplit"/>
      <selection pane="bottomLeft" activeCell="B14" sqref="B14"/>
    </sheetView>
  </sheetViews>
  <sheetFormatPr defaultColWidth="9.140625" defaultRowHeight="15.75" x14ac:dyDescent="0.25"/>
  <cols>
    <col min="1" max="1" width="12.5703125" style="18" customWidth="1"/>
    <col min="2" max="2" width="88.7109375" style="18" customWidth="1"/>
    <col min="3" max="3" width="15.28515625" style="18" bestFit="1" customWidth="1"/>
    <col min="4" max="4" width="9.140625" style="18"/>
    <col min="5" max="16384" width="9.140625" style="1"/>
  </cols>
  <sheetData>
    <row r="1" spans="1:4" ht="15" x14ac:dyDescent="0.25">
      <c r="A1" s="74" t="s">
        <v>26</v>
      </c>
      <c r="B1" s="74"/>
      <c r="C1" s="74"/>
      <c r="D1" s="74"/>
    </row>
    <row r="2" spans="1:4" ht="15" x14ac:dyDescent="0.25">
      <c r="A2" s="74"/>
      <c r="B2" s="74"/>
      <c r="C2" s="74"/>
      <c r="D2" s="74"/>
    </row>
    <row r="3" spans="1:4" ht="15" x14ac:dyDescent="0.25">
      <c r="A3" s="74"/>
      <c r="B3" s="74"/>
      <c r="C3" s="74"/>
      <c r="D3" s="74"/>
    </row>
    <row r="4" spans="1:4" x14ac:dyDescent="0.25">
      <c r="A4" s="74" t="str">
        <f>'СВОДНЫЙ ОТЧЕТ'!B4</f>
        <v>за период 01.11.2018-30.11.2018</v>
      </c>
      <c r="B4" s="74"/>
      <c r="C4" s="74"/>
      <c r="D4" s="74"/>
    </row>
    <row r="6" spans="1:4" s="2" customFormat="1" x14ac:dyDescent="0.25">
      <c r="A6" s="45" t="s">
        <v>5</v>
      </c>
      <c r="B6" s="49" t="s">
        <v>6</v>
      </c>
      <c r="C6" s="49" t="s">
        <v>7</v>
      </c>
      <c r="D6" s="45" t="s">
        <v>2</v>
      </c>
    </row>
    <row r="7" spans="1:4" s="2" customFormat="1" x14ac:dyDescent="0.25">
      <c r="A7" s="51">
        <v>43412</v>
      </c>
      <c r="B7" s="56" t="s">
        <v>35</v>
      </c>
      <c r="C7" s="53">
        <v>5000</v>
      </c>
      <c r="D7" s="29" t="s">
        <v>11</v>
      </c>
    </row>
    <row r="8" spans="1:4" s="2" customFormat="1" x14ac:dyDescent="0.25">
      <c r="A8" s="51">
        <v>43420</v>
      </c>
      <c r="B8" s="56" t="s">
        <v>39</v>
      </c>
      <c r="C8" s="53">
        <v>20000</v>
      </c>
      <c r="D8" s="29" t="s">
        <v>11</v>
      </c>
    </row>
    <row r="9" spans="1:4" x14ac:dyDescent="0.25">
      <c r="A9" s="30" t="s">
        <v>0</v>
      </c>
      <c r="B9" s="30"/>
      <c r="C9" s="54">
        <f>SUM(C7:C8)</f>
        <v>25000</v>
      </c>
      <c r="D9" s="30" t="s">
        <v>11</v>
      </c>
    </row>
  </sheetData>
  <autoFilter ref="A6:D8">
    <sortState ref="A6:D54">
      <sortCondition ref="A5:A44"/>
    </sortState>
  </autoFilter>
  <mergeCells count="2">
    <mergeCell ref="A1:D3"/>
    <mergeCell ref="A4:D4"/>
  </mergeCells>
  <conditionalFormatting sqref="B6:C6">
    <cfRule type="cellIs" dxfId="8" priority="3" operator="equal">
      <formula>0</formula>
    </cfRule>
  </conditionalFormatting>
  <conditionalFormatting sqref="D6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9"/>
  <sheetViews>
    <sheetView workbookViewId="0">
      <selection activeCell="B16" sqref="B16"/>
    </sheetView>
  </sheetViews>
  <sheetFormatPr defaultRowHeight="15.75" x14ac:dyDescent="0.25"/>
  <cols>
    <col min="1" max="1" width="12.5703125" style="18" customWidth="1"/>
    <col min="2" max="2" width="74.85546875" style="18" customWidth="1"/>
    <col min="3" max="3" width="13.85546875" style="18" bestFit="1" customWidth="1"/>
    <col min="4" max="4" width="9.140625" style="18"/>
  </cols>
  <sheetData>
    <row r="1" spans="1:4" ht="15" x14ac:dyDescent="0.25">
      <c r="A1" s="74" t="s">
        <v>23</v>
      </c>
      <c r="B1" s="74"/>
      <c r="C1" s="74"/>
      <c r="D1" s="74"/>
    </row>
    <row r="2" spans="1:4" ht="15" x14ac:dyDescent="0.25">
      <c r="A2" s="74"/>
      <c r="B2" s="74"/>
      <c r="C2" s="74"/>
      <c r="D2" s="74"/>
    </row>
    <row r="3" spans="1:4" ht="15" x14ac:dyDescent="0.25">
      <c r="A3" s="74"/>
      <c r="B3" s="74"/>
      <c r="C3" s="74"/>
      <c r="D3" s="74"/>
    </row>
    <row r="4" spans="1:4" x14ac:dyDescent="0.25">
      <c r="A4" s="74" t="str">
        <f>'СВОДНЫЙ ОТЧЕТ'!B4</f>
        <v>за период 01.11.2018-30.11.2018</v>
      </c>
      <c r="B4" s="74"/>
      <c r="C4" s="74"/>
      <c r="D4" s="74"/>
    </row>
    <row r="6" spans="1:4" x14ac:dyDescent="0.25">
      <c r="A6" s="45" t="s">
        <v>5</v>
      </c>
      <c r="B6" s="49" t="s">
        <v>31</v>
      </c>
      <c r="C6" s="49" t="s">
        <v>7</v>
      </c>
      <c r="D6" s="45" t="s">
        <v>2</v>
      </c>
    </row>
    <row r="7" spans="1:4" x14ac:dyDescent="0.25">
      <c r="A7" s="51"/>
      <c r="B7" s="56"/>
      <c r="C7" s="53"/>
      <c r="D7" s="29" t="s">
        <v>11</v>
      </c>
    </row>
    <row r="8" spans="1:4" x14ac:dyDescent="0.25">
      <c r="A8" s="51"/>
      <c r="B8" s="56"/>
      <c r="C8" s="53"/>
      <c r="D8" s="29" t="s">
        <v>11</v>
      </c>
    </row>
    <row r="9" spans="1:4" x14ac:dyDescent="0.25">
      <c r="A9" s="30" t="s">
        <v>0</v>
      </c>
      <c r="B9" s="30"/>
      <c r="C9" s="54">
        <f>SUM(C7:C8)</f>
        <v>0</v>
      </c>
      <c r="D9" s="30" t="s">
        <v>11</v>
      </c>
    </row>
  </sheetData>
  <mergeCells count="2">
    <mergeCell ref="A1:D3"/>
    <mergeCell ref="A4:D4"/>
  </mergeCells>
  <conditionalFormatting sqref="B6:C6">
    <cfRule type="cellIs" dxfId="6" priority="2" operator="equal">
      <formula>0</formula>
    </cfRule>
  </conditionalFormatting>
  <conditionalFormatting sqref="D6">
    <cfRule type="cellIs" dxfId="5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31714"/>
  <sheetViews>
    <sheetView zoomScale="90" zoomScaleNormal="90" workbookViewId="0">
      <pane ySplit="5" topLeftCell="A6" activePane="bottomLeft" state="frozen"/>
      <selection pane="bottomLeft" activeCell="B7" sqref="B7"/>
    </sheetView>
  </sheetViews>
  <sheetFormatPr defaultColWidth="9.140625" defaultRowHeight="15.75" x14ac:dyDescent="0.25"/>
  <cols>
    <col min="1" max="1" width="11.140625" style="18" customWidth="1"/>
    <col min="2" max="2" width="14.140625" style="61" bestFit="1" customWidth="1"/>
    <col min="3" max="3" width="82.7109375" style="18" customWidth="1"/>
    <col min="4" max="4" width="55.85546875" style="18" customWidth="1"/>
    <col min="5" max="5" width="9.140625" style="1" customWidth="1"/>
    <col min="6" max="6" width="28" style="1" customWidth="1"/>
    <col min="7" max="16384" width="9.140625" style="1"/>
  </cols>
  <sheetData>
    <row r="2" spans="1:4" x14ac:dyDescent="0.25">
      <c r="A2" s="75" t="s">
        <v>20</v>
      </c>
      <c r="B2" s="75"/>
      <c r="C2" s="75"/>
      <c r="D2" s="75"/>
    </row>
    <row r="3" spans="1:4" x14ac:dyDescent="0.25">
      <c r="A3" s="75" t="s">
        <v>34</v>
      </c>
      <c r="B3" s="75"/>
      <c r="C3" s="75"/>
      <c r="D3" s="75"/>
    </row>
    <row r="5" spans="1:4" ht="31.5" x14ac:dyDescent="0.25">
      <c r="A5" s="57"/>
      <c r="B5" s="58" t="s">
        <v>12</v>
      </c>
      <c r="C5" s="59" t="s">
        <v>13</v>
      </c>
      <c r="D5" s="60" t="s">
        <v>14</v>
      </c>
    </row>
    <row r="6" spans="1:4" x14ac:dyDescent="0.25">
      <c r="A6" s="68" t="s">
        <v>0</v>
      </c>
      <c r="B6" s="69">
        <v>73525.09</v>
      </c>
      <c r="C6" s="70" t="s">
        <v>29</v>
      </c>
      <c r="D6" s="70" t="s">
        <v>30</v>
      </c>
    </row>
    <row r="31714" spans="2:2" x14ac:dyDescent="0.25">
      <c r="B31714" s="62"/>
    </row>
  </sheetData>
  <autoFilter ref="A5:D5"/>
  <mergeCells count="2">
    <mergeCell ref="A2:D2"/>
    <mergeCell ref="A3:D3"/>
  </mergeCells>
  <conditionalFormatting sqref="A5:D5">
    <cfRule type="cellIs" dxfId="4" priority="5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87672C87-F3FB-420A-A988-C53CD316DF4A}">
            <xm:f>NOT(ISERROR(SEARCH("Налог на доходы",'D:\Финансы\Финансы\Отчеты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CFD9C9F6-0253-4978-B4C0-80C3BCF7B335}">
            <xm:f>NOT(ISERROR(SEARCH("Аванс",'D:\Финансы\Финансы\Отчеты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EF61C63C-4743-47AD-A5D2-48D1F8593767}">
            <xm:f>NOT(ISERROR(SEARCH("Заработная",'D:\Финансы\Финансы\Отчеты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A9ED5C84-A97F-4F03-949D-0F59CA2AA92B}">
            <xm:f>NOT(ISERROR(SEARCH("Оплата",'D:\Финансы\Финансы\Отчеты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C5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СВОДНЫЙ ОТЧЕТ</vt:lpstr>
      <vt:lpstr>СМС</vt:lpstr>
      <vt:lpstr>На карту Сбербанка</vt:lpstr>
      <vt:lpstr>Оплата на сайте</vt:lpstr>
      <vt:lpstr>Яндекс.Деньги</vt:lpstr>
      <vt:lpstr>ФЛ</vt:lpstr>
      <vt:lpstr>ЮЛ</vt:lpstr>
      <vt:lpstr>Ящики-копилки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2018-12-03T13:52:15Z</dcterms:modified>
</cp:coreProperties>
</file>