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hidePivotFieldList="1" defaultThemeVersion="124226"/>
  <bookViews>
    <workbookView xWindow="0" yWindow="180" windowWidth="20490" windowHeight="6840" tabRatio="831" activeTab="5"/>
  </bookViews>
  <sheets>
    <sheet name="СВОДНЫЙ ОТЧЕТ" sheetId="12" r:id="rId1"/>
    <sheet name="СМС" sheetId="3" r:id="rId2"/>
    <sheet name="На карту Сбербанка" sheetId="16" r:id="rId3"/>
    <sheet name="Оплата на сайте" sheetId="5" r:id="rId4"/>
    <sheet name="Яндекс.Деньги" sheetId="9" r:id="rId5"/>
    <sheet name="ФЛ" sheetId="10" r:id="rId6"/>
    <sheet name="ЮЛ" sheetId="11" r:id="rId7"/>
    <sheet name="Ящики-копилки" sheetId="15" r:id="rId8"/>
    <sheet name="РАСХОДЫ" sheetId="13" r:id="rId9"/>
  </sheets>
  <externalReferences>
    <externalReference r:id="rId10"/>
  </externalReferences>
  <definedNames>
    <definedName name="_xlnm._FilterDatabase" localSheetId="3" hidden="1">'Оплата на сайте'!$A$6:$E$13</definedName>
    <definedName name="_xlnm._FilterDatabase" localSheetId="8" hidden="1">РАСХОДЫ!$A$5:$D$6</definedName>
    <definedName name="_xlnm._FilterDatabase" localSheetId="1" hidden="1">СМС!$A$6:$D$12</definedName>
    <definedName name="_xlnm._FilterDatabase" localSheetId="5" hidden="1">ФЛ!$A$6:$D$13</definedName>
    <definedName name="_xlnm._FilterDatabase" localSheetId="6" hidden="1">ЮЛ!$A$6:$D$7</definedName>
    <definedName name="_xlnm._FilterDatabase" localSheetId="4" hidden="1">Яндекс.Деньги!$A$6:$D$6</definedName>
  </definedNames>
  <calcPr calcId="145621"/>
</workbook>
</file>

<file path=xl/calcChain.xml><?xml version="1.0" encoding="utf-8"?>
<calcChain xmlns="http://schemas.openxmlformats.org/spreadsheetml/2006/main">
  <c r="C77" i="3" l="1"/>
  <c r="C85" i="16"/>
  <c r="D13" i="5" l="1"/>
  <c r="C13" i="10" l="1"/>
  <c r="C8" i="15"/>
  <c r="C12" i="11" l="1"/>
  <c r="B4" i="16" l="1"/>
  <c r="C8" i="9" l="1"/>
  <c r="C8" i="12" l="1"/>
  <c r="A4" i="15"/>
  <c r="A3" i="13" l="1"/>
  <c r="A4" i="11"/>
  <c r="A4" i="10"/>
  <c r="A4" i="9"/>
  <c r="A4" i="5"/>
  <c r="B4" i="3"/>
  <c r="C13" i="12"/>
  <c r="C12" i="12" l="1"/>
  <c r="C11" i="12"/>
  <c r="C7" i="12" l="1"/>
</calcChain>
</file>

<file path=xl/sharedStrings.xml><?xml version="1.0" encoding="utf-8"?>
<sst xmlns="http://schemas.openxmlformats.org/spreadsheetml/2006/main" count="393" uniqueCount="178">
  <si>
    <t>ИТОГО:</t>
  </si>
  <si>
    <t>ФИО</t>
  </si>
  <si>
    <t>Валюта</t>
  </si>
  <si>
    <t>Дата</t>
  </si>
  <si>
    <t>4 последние цифры телефона</t>
  </si>
  <si>
    <t> Дата</t>
  </si>
  <si>
    <t>Компания</t>
  </si>
  <si>
    <t>Сумма</t>
  </si>
  <si>
    <t>Итого поступления:</t>
  </si>
  <si>
    <t>Итого расходы:</t>
  </si>
  <si>
    <t>РАСХОДЫ</t>
  </si>
  <si>
    <t>РУБ.</t>
  </si>
  <si>
    <t>дата</t>
  </si>
  <si>
    <t>сумма руб.</t>
  </si>
  <si>
    <t>Назначение платежа</t>
  </si>
  <si>
    <t>Проект</t>
  </si>
  <si>
    <t>Общие административные расходы</t>
  </si>
  <si>
    <t>4 последние цифры номера транзакции</t>
  </si>
  <si>
    <t>ПОСТУПЛЕНИЯ, руб.</t>
  </si>
  <si>
    <t xml:space="preserve">Сводные данные по поступлениям и расходам РФСПН </t>
  </si>
  <si>
    <t>Благотворительные пожертвования, 
поступившие на короткий смс номер 3434
(согласно данным личного кабинета)</t>
  </si>
  <si>
    <t>Благотворительные пожертвования, 
поступившие на расчетный счет РФСПН от физических лиц</t>
  </si>
  <si>
    <t>Отчет о расходах РФСПН</t>
  </si>
  <si>
    <t>Уставная деятельность</t>
  </si>
  <si>
    <t>Благотворительные пожертвования, 
поступившие через веб-сайт www.rfspn.ru
(согласно данным личного кабинета)</t>
  </si>
  <si>
    <t>Благотворительные пожертвования, 
поступившие в ящики для сбора пожертвований</t>
  </si>
  <si>
    <t>Акция, место размещения</t>
  </si>
  <si>
    <t xml:space="preserve">за период 01.10.2017-31.10.2017 </t>
  </si>
  <si>
    <t>БУЗ Орловской области "Орловская областная стоматологическая поликлиника"</t>
  </si>
  <si>
    <t>Благотворительные пожертвования, 
поступившие через платежную систему Яндекс.Деньги 
(согласно данным личного кабинета)</t>
  </si>
  <si>
    <t>Паллиативная помощь</t>
  </si>
  <si>
    <t>Благотворительные пожертвования, 
поступившие на расчетный счет РФСПН от юридических лиц</t>
  </si>
  <si>
    <t>0346</t>
  </si>
  <si>
    <t>Благотворительные пожертвования, 
поступившие на карту Сбербанка 2202 2001 7708 1831 Александр Анатольевич Л.
(согласно данным личного кабинета)</t>
  </si>
  <si>
    <t>Юлия Александровна О.</t>
  </si>
  <si>
    <t>Екатерина Ивановна И.</t>
  </si>
  <si>
    <t>Наталья Николаевна М.</t>
  </si>
  <si>
    <t>Елена Михайловна Е.</t>
  </si>
  <si>
    <t>Анна Николаевна Я.</t>
  </si>
  <si>
    <t>Ирина Викторовна Н.</t>
  </si>
  <si>
    <t>Светлана Ивановна П.</t>
  </si>
  <si>
    <t>Юлия Сергеевна Б.</t>
  </si>
  <si>
    <t>Анна Романовна Г.</t>
  </si>
  <si>
    <t>9209</t>
  </si>
  <si>
    <t>Татьяна сергеевна Д.</t>
  </si>
  <si>
    <t>Алексей Владимирович Б.</t>
  </si>
  <si>
    <t>Марина Сергеевна Д.</t>
  </si>
  <si>
    <t>Елена Александровна Д.</t>
  </si>
  <si>
    <t>Александр Александрович С.</t>
  </si>
  <si>
    <t>Ирина Евстафьевна Б.</t>
  </si>
  <si>
    <t>Инга Игоревна Ц.</t>
  </si>
  <si>
    <t>Анастасия Марковна С.</t>
  </si>
  <si>
    <t>БУЗ ОРЛОВСКОЙ ОБЛАСТИ "ОРЛОВСКИЙ ЦЕНТР СПИД"</t>
  </si>
  <si>
    <t>БПОУ ОО "ОРЛОВСКИЙ ТЕХНИКУМ СФЕРЫ УСЛУГ"</t>
  </si>
  <si>
    <t>Белова М.В.</t>
  </si>
  <si>
    <t>Позднякова О.А.</t>
  </si>
  <si>
    <t>Макунина Г.М.</t>
  </si>
  <si>
    <t>Анонимное пожертвование</t>
  </si>
  <si>
    <t>Евдаков В.</t>
  </si>
  <si>
    <t>Вероника Владимировна В.</t>
  </si>
  <si>
    <t>Денис Александрович Н.</t>
  </si>
  <si>
    <t>Ольга Юрьевна Б.</t>
  </si>
  <si>
    <t>MinB Local</t>
  </si>
  <si>
    <t>Ирина Владимировна К.</t>
  </si>
  <si>
    <t>Екатерина Александровна О.</t>
  </si>
  <si>
    <t>Евгения Владимировна Т.</t>
  </si>
  <si>
    <t>Юлия Юрьевна Д.</t>
  </si>
  <si>
    <t>Анна Игоревна Н.</t>
  </si>
  <si>
    <t>Екатерина Александровна Т.</t>
  </si>
  <si>
    <t>9933</t>
  </si>
  <si>
    <t>3563</t>
  </si>
  <si>
    <t>0133</t>
  </si>
  <si>
    <t>1962</t>
  </si>
  <si>
    <t>7693</t>
  </si>
  <si>
    <t>Валентин Юрьевич С.</t>
  </si>
  <si>
    <t>Екатерина Владимировна Д.</t>
  </si>
  <si>
    <t>Ирина Алексеевна М.</t>
  </si>
  <si>
    <t>Татьяна Викторовна В.</t>
  </si>
  <si>
    <t>Юрий Михайлович Б.</t>
  </si>
  <si>
    <t>Анастасия Юрьевна А.</t>
  </si>
  <si>
    <t>Юлия Сергеевна В.</t>
  </si>
  <si>
    <t>Мария Михайловна С.</t>
  </si>
  <si>
    <t>Юлия Сергеевна У.</t>
  </si>
  <si>
    <t>ФКУ "ОРЛОВСКАЯ ПБСТИН" МИНЗДРАВА РОССИИ</t>
  </si>
  <si>
    <t>9753</t>
  </si>
  <si>
    <t>4354</t>
  </si>
  <si>
    <t>Фаградян М.В.</t>
  </si>
  <si>
    <t>8571</t>
  </si>
  <si>
    <t>Елена Олеговна Г.</t>
  </si>
  <si>
    <t>Ирина Александровна Б.</t>
  </si>
  <si>
    <t>Мария Юрьевна Г.</t>
  </si>
  <si>
    <t>БПОУ ОО "Орловский базовый медицинский колледж"</t>
  </si>
  <si>
    <t>2218</t>
  </si>
  <si>
    <t>Наталья Васильевна Ш.</t>
  </si>
  <si>
    <t>Елена Викторовна Л.</t>
  </si>
  <si>
    <t>Юлия Сергеевна З.</t>
  </si>
  <si>
    <t>Светлана Викторовна П.</t>
  </si>
  <si>
    <t>5770</t>
  </si>
  <si>
    <t>1911</t>
  </si>
  <si>
    <t>7823</t>
  </si>
  <si>
    <t>2117</t>
  </si>
  <si>
    <t>2942</t>
  </si>
  <si>
    <t>9999</t>
  </si>
  <si>
    <t>4 последние цифры карты(транзакции)</t>
  </si>
  <si>
    <t>Валентина Юрьевна М.</t>
  </si>
  <si>
    <t>Екатерина Ивановна М.</t>
  </si>
  <si>
    <t>Екатерина Егоровна В.</t>
  </si>
  <si>
    <t>Николай Владимирович Б.</t>
  </si>
  <si>
    <t>Ирина Сергеевна А.</t>
  </si>
  <si>
    <t>Юлия Геннадьевна Ч.</t>
  </si>
  <si>
    <t>Анна Геннадьевна Н.</t>
  </si>
  <si>
    <t>Анастасия Сергеевна Ш.</t>
  </si>
  <si>
    <t>Наталья Викторовна Н.</t>
  </si>
  <si>
    <t>Мария Александровна Ч.</t>
  </si>
  <si>
    <t>0908</t>
  </si>
  <si>
    <t>0490</t>
  </si>
  <si>
    <t>8020</t>
  </si>
  <si>
    <t>4820</t>
  </si>
  <si>
    <t>6296</t>
  </si>
  <si>
    <t>8372</t>
  </si>
  <si>
    <t>0010</t>
  </si>
  <si>
    <t>Карандина Анастасия</t>
  </si>
  <si>
    <t>БУ ОО "Орловская научная медицинская библиотека"</t>
  </si>
  <si>
    <t>3060</t>
  </si>
  <si>
    <t>5313</t>
  </si>
  <si>
    <t>5665</t>
  </si>
  <si>
    <t>2168</t>
  </si>
  <si>
    <t>5855</t>
  </si>
  <si>
    <t>9698</t>
  </si>
  <si>
    <t>8911</t>
  </si>
  <si>
    <t>0114</t>
  </si>
  <si>
    <t>5614</t>
  </si>
  <si>
    <t>1008</t>
  </si>
  <si>
    <t>3223</t>
  </si>
  <si>
    <t>9758</t>
  </si>
  <si>
    <t>3488</t>
  </si>
  <si>
    <t>6994</t>
  </si>
  <si>
    <t>0071</t>
  </si>
  <si>
    <t>5927</t>
  </si>
  <si>
    <t>2026</t>
  </si>
  <si>
    <t>Ольга Анатольевна Б.</t>
  </si>
  <si>
    <t>Светлана Игоревна С.</t>
  </si>
  <si>
    <t>Юлия Николаевна Х.</t>
  </si>
  <si>
    <t>Татьяна Викторовна Х.</t>
  </si>
  <si>
    <t>9960</t>
  </si>
  <si>
    <t>5020</t>
  </si>
  <si>
    <t>5787</t>
  </si>
  <si>
    <t>0283</t>
  </si>
  <si>
    <t>8928</t>
  </si>
  <si>
    <t>9131</t>
  </si>
  <si>
    <t>7625</t>
  </si>
  <si>
    <t>Елена Викторовна К.</t>
  </si>
  <si>
    <t>Светлана Николаевна С.</t>
  </si>
  <si>
    <t>Антон Иванович Г.</t>
  </si>
  <si>
    <t>Виолета Сергеевна Б.</t>
  </si>
  <si>
    <t>Лилия Владимировна С.</t>
  </si>
  <si>
    <t>Татьяна Игоревна Ф.</t>
  </si>
  <si>
    <t>Оксана Алексеевна П.</t>
  </si>
  <si>
    <t>Павел Алексеевич Ю.</t>
  </si>
  <si>
    <t>Ангелина Владимировна Ш.</t>
  </si>
  <si>
    <t>Екатерина игоревна В.</t>
  </si>
  <si>
    <t>Мария Васильевна В. (студенты Техникума сферы услуг)</t>
  </si>
  <si>
    <t>Екатерина Игоревна Н.</t>
  </si>
  <si>
    <t>5646</t>
  </si>
  <si>
    <t>9013</t>
  </si>
  <si>
    <t>0266</t>
  </si>
  <si>
    <t>6423</t>
  </si>
  <si>
    <t>0826</t>
  </si>
  <si>
    <t>9377</t>
  </si>
  <si>
    <t>7050</t>
  </si>
  <si>
    <t xml:space="preserve"> natalia k</t>
  </si>
  <si>
    <t>Анна Юрьевна Т.</t>
  </si>
  <si>
    <t>Ольга Михайловна К.</t>
  </si>
  <si>
    <t>Елена Павловна Т.</t>
  </si>
  <si>
    <t>1080</t>
  </si>
  <si>
    <t>5015</t>
  </si>
  <si>
    <t>3247</t>
  </si>
  <si>
    <t>Вадим Валерьевич 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</si>
</sst>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dd/mm/yy;@"/>
    <numFmt numFmtId="167" formatCode="#,##0.00_ ;\-#,##0.0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b/>
      <sz val="14"/>
      <color theme="3"/>
      <name val="Calibri"/>
      <family val="2"/>
      <charset val="204"/>
      <scheme val="minor"/>
    </font>
    <font>
      <b/>
      <sz val="14"/>
      <color rgb="FF00206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4" tint="-0.499984740745262"/>
      <name val="Arial"/>
      <family val="2"/>
      <charset val="204"/>
    </font>
    <font>
      <b/>
      <sz val="12"/>
      <color rgb="FF00206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4" fillId="0" borderId="0"/>
    <xf numFmtId="0" fontId="7" fillId="0" borderId="0"/>
    <xf numFmtId="43" fontId="5" fillId="0" borderId="0" applyFont="0" applyFill="0" applyBorder="0" applyAlignment="0" applyProtection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/>
    <xf numFmtId="0" fontId="11" fillId="0" borderId="0"/>
    <xf numFmtId="0" fontId="10" fillId="0" borderId="0"/>
    <xf numFmtId="0" fontId="3" fillId="0" borderId="0"/>
    <xf numFmtId="43" fontId="3" fillId="0" borderId="0" applyFont="0" applyFill="0" applyBorder="0" applyAlignment="0" applyProtection="0"/>
    <xf numFmtId="0" fontId="10" fillId="0" borderId="0"/>
    <xf numFmtId="43" fontId="5" fillId="0" borderId="0" applyFont="0" applyFill="0" applyBorder="0" applyAlignment="0" applyProtection="0"/>
    <xf numFmtId="0" fontId="3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83">
    <xf numFmtId="0" fontId="0" fillId="0" borderId="0" xfId="0"/>
    <xf numFmtId="0" fontId="0" fillId="3" borderId="0" xfId="0" applyFill="1"/>
    <xf numFmtId="0" fontId="2" fillId="3" borderId="0" xfId="0" applyFont="1" applyFill="1"/>
    <xf numFmtId="0" fontId="0" fillId="3" borderId="0" xfId="0" applyFill="1" applyBorder="1"/>
    <xf numFmtId="0" fontId="12" fillId="3" borderId="0" xfId="0" applyFont="1" applyFill="1" applyBorder="1" applyAlignment="1">
      <alignment vertical="center" wrapText="1"/>
    </xf>
    <xf numFmtId="14" fontId="0" fillId="3" borderId="0" xfId="0" applyNumberFormat="1" applyFill="1"/>
    <xf numFmtId="0" fontId="14" fillId="3" borderId="0" xfId="0" applyFont="1" applyFill="1"/>
    <xf numFmtId="0" fontId="15" fillId="3" borderId="0" xfId="0" applyFont="1" applyFill="1" applyBorder="1"/>
    <xf numFmtId="0" fontId="15" fillId="2" borderId="13" xfId="0" applyFont="1" applyFill="1" applyBorder="1" applyAlignment="1">
      <alignment horizontal="left"/>
    </xf>
    <xf numFmtId="0" fontId="15" fillId="3" borderId="0" xfId="0" applyFont="1" applyFill="1"/>
    <xf numFmtId="0" fontId="16" fillId="3" borderId="11" xfId="0" applyFont="1" applyFill="1" applyBorder="1"/>
    <xf numFmtId="0" fontId="16" fillId="2" borderId="13" xfId="0" applyFont="1" applyFill="1" applyBorder="1"/>
    <xf numFmtId="4" fontId="16" fillId="2" borderId="14" xfId="1" applyNumberFormat="1" applyFont="1" applyFill="1" applyBorder="1"/>
    <xf numFmtId="3" fontId="15" fillId="2" borderId="14" xfId="1" applyNumberFormat="1" applyFont="1" applyFill="1" applyBorder="1"/>
    <xf numFmtId="0" fontId="15" fillId="3" borderId="12" xfId="0" applyFont="1" applyFill="1" applyBorder="1" applyAlignment="1">
      <alignment horizontal="center"/>
    </xf>
    <xf numFmtId="0" fontId="17" fillId="3" borderId="15" xfId="0" applyFont="1" applyFill="1" applyBorder="1" applyAlignment="1">
      <alignment horizontal="left" vertical="center" readingOrder="1"/>
    </xf>
    <xf numFmtId="0" fontId="17" fillId="3" borderId="12" xfId="0" applyFont="1" applyFill="1" applyBorder="1" applyAlignment="1">
      <alignment horizontal="left" vertical="center" readingOrder="1"/>
    </xf>
    <xf numFmtId="3" fontId="16" fillId="3" borderId="12" xfId="1" applyNumberFormat="1" applyFont="1" applyFill="1" applyBorder="1"/>
    <xf numFmtId="0" fontId="18" fillId="2" borderId="13" xfId="0" applyFont="1" applyFill="1" applyBorder="1" applyAlignment="1">
      <alignment horizontal="left" vertical="center" readingOrder="1"/>
    </xf>
    <xf numFmtId="2" fontId="15" fillId="3" borderId="3" xfId="1" applyNumberFormat="1" applyFont="1" applyFill="1" applyBorder="1"/>
    <xf numFmtId="2" fontId="15" fillId="3" borderId="4" xfId="1" applyNumberFormat="1" applyFont="1" applyFill="1" applyBorder="1"/>
    <xf numFmtId="0" fontId="19" fillId="3" borderId="0" xfId="0" applyFont="1" applyFill="1"/>
    <xf numFmtId="0" fontId="13" fillId="3" borderId="0" xfId="0" applyFont="1" applyFill="1" applyAlignment="1">
      <alignment horizontal="center" vertical="center" wrapText="1"/>
    </xf>
    <xf numFmtId="0" fontId="15" fillId="0" borderId="13" xfId="0" applyFont="1" applyFill="1" applyBorder="1" applyAlignment="1">
      <alignment horizontal="left"/>
    </xf>
    <xf numFmtId="0" fontId="15" fillId="2" borderId="16" xfId="0" applyFont="1" applyFill="1" applyBorder="1"/>
    <xf numFmtId="4" fontId="16" fillId="2" borderId="17" xfId="1" applyNumberFormat="1" applyFont="1" applyFill="1" applyBorder="1"/>
    <xf numFmtId="2" fontId="15" fillId="0" borderId="1" xfId="0" applyNumberFormat="1" applyFont="1" applyFill="1" applyBorder="1"/>
    <xf numFmtId="0" fontId="20" fillId="3" borderId="0" xfId="0" applyFont="1" applyFill="1" applyAlignment="1">
      <alignment horizontal="center" vertical="center" wrapText="1"/>
    </xf>
    <xf numFmtId="49" fontId="23" fillId="4" borderId="1" xfId="0" applyNumberFormat="1" applyFont="1" applyFill="1" applyBorder="1" applyAlignment="1">
      <alignment horizontal="center"/>
    </xf>
    <xf numFmtId="164" fontId="23" fillId="4" borderId="1" xfId="1" applyNumberFormat="1" applyFont="1" applyFill="1" applyBorder="1" applyAlignment="1">
      <alignment horizontal="center"/>
    </xf>
    <xf numFmtId="14" fontId="19" fillId="3" borderId="1" xfId="0" applyNumberFormat="1" applyFont="1" applyFill="1" applyBorder="1"/>
    <xf numFmtId="0" fontId="19" fillId="3" borderId="1" xfId="0" applyNumberFormat="1" applyFont="1" applyFill="1" applyBorder="1" applyAlignment="1">
      <alignment horizontal="right"/>
    </xf>
    <xf numFmtId="2" fontId="19" fillId="3" borderId="1" xfId="1" applyNumberFormat="1" applyFont="1" applyFill="1" applyBorder="1"/>
    <xf numFmtId="0" fontId="19" fillId="3" borderId="1" xfId="0" applyFont="1" applyFill="1" applyBorder="1" applyAlignment="1">
      <alignment horizontal="right"/>
    </xf>
    <xf numFmtId="0" fontId="22" fillId="2" borderId="1" xfId="0" applyFont="1" applyFill="1" applyBorder="1" applyAlignment="1">
      <alignment horizontal="right"/>
    </xf>
    <xf numFmtId="49" fontId="19" fillId="2" borderId="2" xfId="0" applyNumberFormat="1" applyFont="1" applyFill="1" applyBorder="1" applyAlignment="1">
      <alignment wrapText="1"/>
    </xf>
    <xf numFmtId="2" fontId="22" fillId="2" borderId="2" xfId="0" applyNumberFormat="1" applyFont="1" applyFill="1" applyBorder="1" applyAlignment="1">
      <alignment wrapText="1"/>
    </xf>
    <xf numFmtId="165" fontId="22" fillId="2" borderId="2" xfId="0" applyNumberFormat="1" applyFont="1" applyFill="1" applyBorder="1" applyAlignment="1">
      <alignment horizontal="right" wrapText="1"/>
    </xf>
    <xf numFmtId="0" fontId="19" fillId="3" borderId="0" xfId="0" applyFont="1" applyFill="1" applyAlignment="1">
      <alignment horizontal="right"/>
    </xf>
    <xf numFmtId="49" fontId="24" fillId="2" borderId="1" xfId="0" applyNumberFormat="1" applyFont="1" applyFill="1" applyBorder="1" applyAlignment="1">
      <alignment horizontal="center"/>
    </xf>
    <xf numFmtId="164" fontId="24" fillId="2" borderId="1" xfId="1" applyNumberFormat="1" applyFont="1" applyFill="1" applyBorder="1" applyAlignment="1">
      <alignment horizontal="center"/>
    </xf>
    <xf numFmtId="14" fontId="25" fillId="3" borderId="1" xfId="0" applyNumberFormat="1" applyFont="1" applyFill="1" applyBorder="1" applyAlignment="1">
      <alignment horizontal="center" wrapText="1"/>
    </xf>
    <xf numFmtId="0" fontId="25" fillId="3" borderId="1" xfId="0" applyFont="1" applyFill="1" applyBorder="1"/>
    <xf numFmtId="167" fontId="25" fillId="3" borderId="1" xfId="1" applyNumberFormat="1" applyFont="1" applyFill="1" applyBorder="1"/>
    <xf numFmtId="0" fontId="25" fillId="3" borderId="1" xfId="0" applyFont="1" applyFill="1" applyBorder="1" applyAlignment="1">
      <alignment horizontal="right"/>
    </xf>
    <xf numFmtId="167" fontId="22" fillId="2" borderId="2" xfId="1" applyNumberFormat="1" applyFont="1" applyFill="1" applyBorder="1" applyAlignment="1">
      <alignment wrapText="1"/>
    </xf>
    <xf numFmtId="49" fontId="22" fillId="2" borderId="1" xfId="13" applyNumberFormat="1" applyFont="1" applyFill="1" applyBorder="1" applyAlignment="1">
      <alignment horizontal="center"/>
    </xf>
    <xf numFmtId="49" fontId="22" fillId="2" borderId="1" xfId="13" applyNumberFormat="1" applyFont="1" applyFill="1" applyBorder="1" applyAlignment="1">
      <alignment horizontal="center" wrapText="1"/>
    </xf>
    <xf numFmtId="1" fontId="22" fillId="2" borderId="1" xfId="14" applyNumberFormat="1" applyFont="1" applyFill="1" applyBorder="1" applyAlignment="1">
      <alignment horizontal="center"/>
    </xf>
    <xf numFmtId="49" fontId="22" fillId="2" borderId="1" xfId="0" applyNumberFormat="1" applyFont="1" applyFill="1" applyBorder="1" applyAlignment="1">
      <alignment horizontal="center"/>
    </xf>
    <xf numFmtId="167" fontId="19" fillId="3" borderId="1" xfId="1" applyNumberFormat="1" applyFont="1" applyFill="1" applyBorder="1"/>
    <xf numFmtId="3" fontId="22" fillId="2" borderId="2" xfId="0" applyNumberFormat="1" applyFont="1" applyFill="1" applyBorder="1" applyAlignment="1">
      <alignment horizontal="right" wrapText="1"/>
    </xf>
    <xf numFmtId="1" fontId="19" fillId="3" borderId="0" xfId="0" applyNumberFormat="1" applyFont="1" applyFill="1"/>
    <xf numFmtId="164" fontId="22" fillId="2" borderId="1" xfId="1" applyNumberFormat="1" applyFont="1" applyFill="1" applyBorder="1" applyAlignment="1">
      <alignment horizontal="center"/>
    </xf>
    <xf numFmtId="43" fontId="22" fillId="2" borderId="1" xfId="0" applyNumberFormat="1" applyFont="1" applyFill="1" applyBorder="1" applyAlignment="1">
      <alignment horizontal="center"/>
    </xf>
    <xf numFmtId="14" fontId="26" fillId="3" borderId="1" xfId="0" applyNumberFormat="1" applyFont="1" applyFill="1" applyBorder="1"/>
    <xf numFmtId="0" fontId="19" fillId="3" borderId="1" xfId="0" applyFont="1" applyFill="1" applyBorder="1"/>
    <xf numFmtId="167" fontId="26" fillId="3" borderId="1" xfId="1" applyNumberFormat="1" applyFont="1" applyFill="1" applyBorder="1"/>
    <xf numFmtId="167" fontId="22" fillId="2" borderId="1" xfId="0" applyNumberFormat="1" applyFont="1" applyFill="1" applyBorder="1" applyAlignment="1">
      <alignment horizontal="right"/>
    </xf>
    <xf numFmtId="43" fontId="19" fillId="3" borderId="0" xfId="0" applyNumberFormat="1" applyFont="1" applyFill="1"/>
    <xf numFmtId="0" fontId="26" fillId="3" borderId="1" xfId="0" applyFont="1" applyFill="1" applyBorder="1"/>
    <xf numFmtId="14" fontId="24" fillId="2" borderId="5" xfId="0" applyNumberFormat="1" applyFont="1" applyFill="1" applyBorder="1" applyAlignment="1">
      <alignment horizontal="center" wrapText="1"/>
    </xf>
    <xf numFmtId="43" fontId="24" fillId="2" borderId="6" xfId="1" applyFont="1" applyFill="1" applyBorder="1" applyAlignment="1">
      <alignment horizontal="center" wrapText="1"/>
    </xf>
    <xf numFmtId="0" fontId="24" fillId="2" borderId="6" xfId="0" applyFont="1" applyFill="1" applyBorder="1" applyAlignment="1">
      <alignment horizontal="left" wrapText="1"/>
    </xf>
    <xf numFmtId="0" fontId="24" fillId="2" borderId="7" xfId="0" applyFont="1" applyFill="1" applyBorder="1" applyAlignment="1">
      <alignment wrapText="1"/>
    </xf>
    <xf numFmtId="14" fontId="19" fillId="0" borderId="8" xfId="0" applyNumberFormat="1" applyFont="1" applyBorder="1"/>
    <xf numFmtId="39" fontId="19" fillId="0" borderId="9" xfId="1" applyNumberFormat="1" applyFont="1" applyBorder="1"/>
    <xf numFmtId="0" fontId="19" fillId="0" borderId="9" xfId="0" applyFont="1" applyBorder="1" applyAlignment="1">
      <alignment wrapText="1"/>
    </xf>
    <xf numFmtId="0" fontId="19" fillId="0" borderId="10" xfId="0" applyFont="1" applyBorder="1" applyAlignment="1"/>
    <xf numFmtId="0" fontId="22" fillId="2" borderId="1" xfId="0" applyFont="1" applyFill="1" applyBorder="1"/>
    <xf numFmtId="39" fontId="22" fillId="2" borderId="1" xfId="1" applyNumberFormat="1" applyFont="1" applyFill="1" applyBorder="1"/>
    <xf numFmtId="43" fontId="19" fillId="3" borderId="0" xfId="1" applyFont="1" applyFill="1"/>
    <xf numFmtId="166" fontId="19" fillId="3" borderId="0" xfId="1" applyNumberFormat="1" applyFont="1" applyFill="1"/>
    <xf numFmtId="0" fontId="22" fillId="2" borderId="1" xfId="0" applyFont="1" applyFill="1" applyBorder="1" applyAlignment="1">
      <alignment horizontal="center"/>
    </xf>
    <xf numFmtId="0" fontId="20" fillId="3" borderId="0" xfId="0" applyFont="1" applyFill="1" applyAlignment="1">
      <alignment horizontal="center" vertical="center" wrapText="1"/>
    </xf>
    <xf numFmtId="49" fontId="19" fillId="3" borderId="1" xfId="0" applyNumberFormat="1" applyFont="1" applyFill="1" applyBorder="1" applyAlignment="1">
      <alignment horizontal="right"/>
    </xf>
    <xf numFmtId="0" fontId="19" fillId="3" borderId="1" xfId="0" applyNumberFormat="1" applyFont="1" applyFill="1" applyBorder="1" applyAlignment="1">
      <alignment horizontal="left"/>
    </xf>
    <xf numFmtId="49" fontId="19" fillId="3" borderId="1" xfId="0" applyNumberFormat="1" applyFont="1" applyFill="1" applyBorder="1" applyAlignment="1">
      <alignment horizontal="left"/>
    </xf>
    <xf numFmtId="49" fontId="19" fillId="3" borderId="1" xfId="0" applyNumberFormat="1" applyFont="1" applyFill="1" applyBorder="1" applyAlignment="1">
      <alignment horizontal="left" wrapText="1"/>
    </xf>
    <xf numFmtId="0" fontId="13" fillId="3" borderId="0" xfId="0" applyFont="1" applyFill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21" fillId="3" borderId="0" xfId="0" applyFont="1" applyFill="1" applyAlignment="1">
      <alignment horizontal="center"/>
    </xf>
  </cellXfs>
  <cellStyles count="30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</cellStyles>
  <dxfs count="15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rgb="FFFFFFFF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3"/>
  <sheetViews>
    <sheetView zoomScale="80" zoomScaleNormal="80" workbookViewId="0">
      <pane ySplit="5" topLeftCell="A6" activePane="bottomLeft" state="frozen"/>
      <selection pane="bottomLeft" activeCell="C17" sqref="C17"/>
    </sheetView>
  </sheetViews>
  <sheetFormatPr defaultColWidth="9.140625" defaultRowHeight="15" x14ac:dyDescent="0.25"/>
  <cols>
    <col min="1" max="1" width="2.140625" style="3" customWidth="1"/>
    <col min="2" max="2" width="69" style="1" customWidth="1"/>
    <col min="3" max="3" width="17.28515625" style="1" customWidth="1"/>
    <col min="4" max="16384" width="9.140625" style="1"/>
  </cols>
  <sheetData>
    <row r="1" spans="1:3" ht="15" customHeight="1" x14ac:dyDescent="0.25">
      <c r="B1" s="79" t="s">
        <v>19</v>
      </c>
      <c r="C1" s="79"/>
    </row>
    <row r="2" spans="1:3" ht="15" customHeight="1" x14ac:dyDescent="0.25">
      <c r="A2" s="4"/>
      <c r="B2" s="79"/>
      <c r="C2" s="79"/>
    </row>
    <row r="3" spans="1:3" ht="15" customHeight="1" x14ac:dyDescent="0.25">
      <c r="A3" s="4"/>
      <c r="B3" s="79"/>
      <c r="C3" s="79"/>
    </row>
    <row r="4" spans="1:3" ht="15" customHeight="1" x14ac:dyDescent="0.25">
      <c r="A4" s="4"/>
      <c r="B4" s="22" t="s">
        <v>27</v>
      </c>
      <c r="C4" s="22"/>
    </row>
    <row r="5" spans="1:3" ht="15.75" thickBot="1" x14ac:dyDescent="0.3"/>
    <row r="6" spans="1:3" s="9" customFormat="1" ht="18.75" thickBot="1" x14ac:dyDescent="0.3">
      <c r="A6" s="7"/>
      <c r="B6" s="8" t="s">
        <v>18</v>
      </c>
      <c r="C6" s="24"/>
    </row>
    <row r="7" spans="1:3" s="9" customFormat="1" ht="18.75" thickBot="1" x14ac:dyDescent="0.3">
      <c r="A7" s="7"/>
      <c r="B7" s="23" t="s">
        <v>23</v>
      </c>
      <c r="C7" s="26">
        <f>C8</f>
        <v>224817.08000000002</v>
      </c>
    </row>
    <row r="8" spans="1:3" s="9" customFormat="1" ht="18.75" thickBot="1" x14ac:dyDescent="0.3">
      <c r="A8" s="10"/>
      <c r="B8" s="11" t="s">
        <v>8</v>
      </c>
      <c r="C8" s="25">
        <f>СМС!C77+'Оплата на сайте'!D13+Яндекс.Деньги!C8+ФЛ!C13+ЮЛ!C12+'Ящики-копилки'!C8+'На карту Сбербанка'!C85</f>
        <v>224817.08000000002</v>
      </c>
    </row>
    <row r="9" spans="1:3" s="9" customFormat="1" ht="18.75" thickBot="1" x14ac:dyDescent="0.3">
      <c r="A9" s="7"/>
    </row>
    <row r="10" spans="1:3" s="9" customFormat="1" ht="18.75" thickBot="1" x14ac:dyDescent="0.3">
      <c r="A10" s="7"/>
      <c r="B10" s="8" t="s">
        <v>10</v>
      </c>
      <c r="C10" s="13"/>
    </row>
    <row r="11" spans="1:3" s="9" customFormat="1" ht="18" x14ac:dyDescent="0.25">
      <c r="A11" s="14"/>
      <c r="B11" s="15" t="s">
        <v>30</v>
      </c>
      <c r="C11" s="19">
        <f>SUMIF(РАСХОДЫ!$D$6:$D$6,'СВОДНЫЙ ОТЧЕТ'!B11,РАСХОДЫ!$B$6:$B$6)</f>
        <v>0</v>
      </c>
    </row>
    <row r="12" spans="1:3" s="9" customFormat="1" ht="18.75" thickBot="1" x14ac:dyDescent="0.3">
      <c r="A12" s="14"/>
      <c r="B12" s="16" t="s">
        <v>16</v>
      </c>
      <c r="C12" s="20">
        <f>SUMIF(РАСХОДЫ!$D$6:$D$6,'СВОДНЫЙ ОТЧЕТ'!B12,РАСХОДЫ!$B$6:$B$6)</f>
        <v>0</v>
      </c>
    </row>
    <row r="13" spans="1:3" s="9" customFormat="1" ht="18.75" thickBot="1" x14ac:dyDescent="0.3">
      <c r="A13" s="17"/>
      <c r="B13" s="18" t="s">
        <v>9</v>
      </c>
      <c r="C13" s="12">
        <f>РАСХОДЫ!B7</f>
        <v>0</v>
      </c>
    </row>
  </sheetData>
  <mergeCells count="1">
    <mergeCell ref="B1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620315"/>
  <sheetViews>
    <sheetView zoomScale="90" zoomScaleNormal="90" workbookViewId="0">
      <pane ySplit="6" topLeftCell="A68" activePane="bottomLeft" state="frozenSplit"/>
      <selection pane="bottomLeft" activeCell="A77" sqref="A77:XFD81"/>
    </sheetView>
  </sheetViews>
  <sheetFormatPr defaultColWidth="9.140625" defaultRowHeight="15.75" x14ac:dyDescent="0.25"/>
  <cols>
    <col min="1" max="1" width="15.5703125" style="21" customWidth="1"/>
    <col min="2" max="2" width="38.5703125" style="38" customWidth="1"/>
    <col min="3" max="3" width="22" style="21" customWidth="1"/>
    <col min="4" max="4" width="10.140625" style="21" customWidth="1"/>
    <col min="5" max="5" width="15.140625" style="1" customWidth="1"/>
    <col min="6" max="16384" width="9.140625" style="1"/>
  </cols>
  <sheetData>
    <row r="1" spans="1:5" ht="22.5" customHeight="1" x14ac:dyDescent="0.25">
      <c r="A1" s="80" t="s">
        <v>20</v>
      </c>
      <c r="B1" s="80"/>
      <c r="C1" s="80"/>
      <c r="D1" s="80"/>
    </row>
    <row r="2" spans="1:5" ht="22.5" customHeight="1" x14ac:dyDescent="0.25">
      <c r="A2" s="80"/>
      <c r="B2" s="80"/>
      <c r="C2" s="80"/>
      <c r="D2" s="80"/>
    </row>
    <row r="3" spans="1:5" ht="16.5" customHeight="1" x14ac:dyDescent="0.25">
      <c r="A3" s="80"/>
      <c r="B3" s="80"/>
      <c r="C3" s="80"/>
      <c r="D3" s="80"/>
    </row>
    <row r="4" spans="1:5" ht="22.5" customHeight="1" x14ac:dyDescent="0.25">
      <c r="A4" s="27"/>
      <c r="B4" s="81" t="str">
        <f>'СВОДНЫЙ ОТЧЕТ'!B4</f>
        <v xml:space="preserve">за период 01.10.2017-31.10.2017 </v>
      </c>
      <c r="C4" s="81"/>
      <c r="D4" s="27"/>
    </row>
    <row r="6" spans="1:5" s="2" customFormat="1" x14ac:dyDescent="0.25">
      <c r="A6" s="28" t="s">
        <v>3</v>
      </c>
      <c r="B6" s="28" t="s">
        <v>4</v>
      </c>
      <c r="C6" s="29" t="s">
        <v>7</v>
      </c>
      <c r="D6" s="29" t="s">
        <v>2</v>
      </c>
    </row>
    <row r="7" spans="1:5" x14ac:dyDescent="0.25">
      <c r="A7" s="30">
        <v>43011</v>
      </c>
      <c r="B7" s="31">
        <v>6380</v>
      </c>
      <c r="C7" s="32">
        <v>200</v>
      </c>
      <c r="D7" s="33" t="s">
        <v>11</v>
      </c>
      <c r="E7" s="5"/>
    </row>
    <row r="8" spans="1:5" x14ac:dyDescent="0.25">
      <c r="A8" s="30">
        <v>43011</v>
      </c>
      <c r="B8" s="31">
        <v>7317</v>
      </c>
      <c r="C8" s="32">
        <v>500</v>
      </c>
      <c r="D8" s="33" t="s">
        <v>11</v>
      </c>
      <c r="E8" s="5"/>
    </row>
    <row r="9" spans="1:5" x14ac:dyDescent="0.25">
      <c r="A9" s="30">
        <v>43016</v>
      </c>
      <c r="B9" s="31">
        <v>4006</v>
      </c>
      <c r="C9" s="32">
        <v>100</v>
      </c>
      <c r="D9" s="33" t="s">
        <v>11</v>
      </c>
      <c r="E9" s="5"/>
    </row>
    <row r="10" spans="1:5" x14ac:dyDescent="0.25">
      <c r="A10" s="30">
        <v>43016</v>
      </c>
      <c r="B10" s="31">
        <v>3833</v>
      </c>
      <c r="C10" s="32">
        <v>300</v>
      </c>
      <c r="D10" s="33" t="s">
        <v>11</v>
      </c>
      <c r="E10" s="5"/>
    </row>
    <row r="11" spans="1:5" x14ac:dyDescent="0.25">
      <c r="A11" s="30">
        <v>43018</v>
      </c>
      <c r="B11" s="31">
        <v>1550</v>
      </c>
      <c r="C11" s="32">
        <v>50</v>
      </c>
      <c r="D11" s="33" t="s">
        <v>11</v>
      </c>
      <c r="E11" s="5"/>
    </row>
    <row r="12" spans="1:5" x14ac:dyDescent="0.25">
      <c r="A12" s="30">
        <v>43018</v>
      </c>
      <c r="B12" s="75" t="s">
        <v>32</v>
      </c>
      <c r="C12" s="32">
        <v>100</v>
      </c>
      <c r="D12" s="33" t="s">
        <v>11</v>
      </c>
      <c r="E12" s="5"/>
    </row>
    <row r="13" spans="1:5" x14ac:dyDescent="0.25">
      <c r="A13" s="30">
        <v>43020</v>
      </c>
      <c r="B13" s="75" t="s">
        <v>43</v>
      </c>
      <c r="C13" s="32">
        <v>100</v>
      </c>
      <c r="D13" s="33" t="s">
        <v>11</v>
      </c>
      <c r="E13" s="5"/>
    </row>
    <row r="14" spans="1:5" x14ac:dyDescent="0.25">
      <c r="A14" s="30">
        <v>43021</v>
      </c>
      <c r="B14" s="75" t="s">
        <v>69</v>
      </c>
      <c r="C14" s="32">
        <v>100</v>
      </c>
      <c r="D14" s="33" t="s">
        <v>11</v>
      </c>
      <c r="E14" s="5"/>
    </row>
    <row r="15" spans="1:5" x14ac:dyDescent="0.25">
      <c r="A15" s="30">
        <v>43021</v>
      </c>
      <c r="B15" s="75" t="s">
        <v>70</v>
      </c>
      <c r="C15" s="32">
        <v>100</v>
      </c>
      <c r="D15" s="33" t="s">
        <v>11</v>
      </c>
      <c r="E15" s="5"/>
    </row>
    <row r="16" spans="1:5" x14ac:dyDescent="0.25">
      <c r="A16" s="30">
        <v>43021</v>
      </c>
      <c r="B16" s="75" t="s">
        <v>71</v>
      </c>
      <c r="C16" s="32">
        <v>59</v>
      </c>
      <c r="D16" s="33" t="s">
        <v>11</v>
      </c>
      <c r="E16" s="5"/>
    </row>
    <row r="17" spans="1:5" x14ac:dyDescent="0.25">
      <c r="A17" s="30">
        <v>43023</v>
      </c>
      <c r="B17" s="75" t="s">
        <v>72</v>
      </c>
      <c r="C17" s="32">
        <v>200</v>
      </c>
      <c r="D17" s="33" t="s">
        <v>11</v>
      </c>
      <c r="E17" s="5"/>
    </row>
    <row r="18" spans="1:5" x14ac:dyDescent="0.25">
      <c r="A18" s="30">
        <v>43023</v>
      </c>
      <c r="B18" s="75" t="s">
        <v>73</v>
      </c>
      <c r="C18" s="32">
        <v>136</v>
      </c>
      <c r="D18" s="33" t="s">
        <v>11</v>
      </c>
      <c r="E18" s="5"/>
    </row>
    <row r="19" spans="1:5" x14ac:dyDescent="0.25">
      <c r="A19" s="30">
        <v>43024</v>
      </c>
      <c r="B19" s="75" t="s">
        <v>84</v>
      </c>
      <c r="C19" s="32">
        <v>50</v>
      </c>
      <c r="D19" s="33" t="s">
        <v>11</v>
      </c>
      <c r="E19" s="5"/>
    </row>
    <row r="20" spans="1:5" x14ac:dyDescent="0.25">
      <c r="A20" s="30">
        <v>43024</v>
      </c>
      <c r="B20" s="75" t="s">
        <v>85</v>
      </c>
      <c r="C20" s="32">
        <v>200</v>
      </c>
      <c r="D20" s="33" t="s">
        <v>11</v>
      </c>
      <c r="E20" s="5"/>
    </row>
    <row r="21" spans="1:5" x14ac:dyDescent="0.25">
      <c r="A21" s="30">
        <v>43025</v>
      </c>
      <c r="B21" s="75" t="s">
        <v>87</v>
      </c>
      <c r="C21" s="32">
        <v>100</v>
      </c>
      <c r="D21" s="33" t="s">
        <v>11</v>
      </c>
      <c r="E21" s="5"/>
    </row>
    <row r="22" spans="1:5" x14ac:dyDescent="0.25">
      <c r="A22" s="30">
        <v>43026</v>
      </c>
      <c r="B22" s="75" t="s">
        <v>92</v>
      </c>
      <c r="C22" s="32">
        <v>100</v>
      </c>
      <c r="D22" s="33" t="s">
        <v>11</v>
      </c>
      <c r="E22" s="5"/>
    </row>
    <row r="23" spans="1:5" x14ac:dyDescent="0.25">
      <c r="A23" s="30">
        <v>43026</v>
      </c>
      <c r="B23" s="75" t="s">
        <v>92</v>
      </c>
      <c r="C23" s="32">
        <v>100</v>
      </c>
      <c r="D23" s="33" t="s">
        <v>11</v>
      </c>
      <c r="E23" s="5"/>
    </row>
    <row r="24" spans="1:5" x14ac:dyDescent="0.25">
      <c r="A24" s="30">
        <v>43026</v>
      </c>
      <c r="B24" s="75" t="s">
        <v>32</v>
      </c>
      <c r="C24" s="32">
        <v>100</v>
      </c>
      <c r="D24" s="33" t="s">
        <v>11</v>
      </c>
      <c r="E24" s="5"/>
    </row>
    <row r="25" spans="1:5" x14ac:dyDescent="0.25">
      <c r="A25" s="30">
        <v>43027</v>
      </c>
      <c r="B25" s="75" t="s">
        <v>97</v>
      </c>
      <c r="C25" s="32">
        <v>250</v>
      </c>
      <c r="D25" s="33" t="s">
        <v>11</v>
      </c>
      <c r="E25" s="5"/>
    </row>
    <row r="26" spans="1:5" x14ac:dyDescent="0.25">
      <c r="A26" s="30">
        <v>43027</v>
      </c>
      <c r="B26" s="75" t="s">
        <v>98</v>
      </c>
      <c r="C26" s="32">
        <v>100</v>
      </c>
      <c r="D26" s="33" t="s">
        <v>11</v>
      </c>
      <c r="E26" s="5"/>
    </row>
    <row r="27" spans="1:5" x14ac:dyDescent="0.25">
      <c r="A27" s="30">
        <v>43027</v>
      </c>
      <c r="B27" s="75" t="s">
        <v>99</v>
      </c>
      <c r="C27" s="32">
        <v>50</v>
      </c>
      <c r="D27" s="33" t="s">
        <v>11</v>
      </c>
      <c r="E27" s="5"/>
    </row>
    <row r="28" spans="1:5" x14ac:dyDescent="0.25">
      <c r="A28" s="30">
        <v>43027</v>
      </c>
      <c r="B28" s="75" t="s">
        <v>100</v>
      </c>
      <c r="C28" s="32">
        <v>50</v>
      </c>
      <c r="D28" s="33" t="s">
        <v>11</v>
      </c>
      <c r="E28" s="5"/>
    </row>
    <row r="29" spans="1:5" x14ac:dyDescent="0.25">
      <c r="A29" s="30">
        <v>43027</v>
      </c>
      <c r="B29" s="75" t="s">
        <v>101</v>
      </c>
      <c r="C29" s="32">
        <v>300</v>
      </c>
      <c r="D29" s="33" t="s">
        <v>11</v>
      </c>
      <c r="E29" s="5"/>
    </row>
    <row r="30" spans="1:5" x14ac:dyDescent="0.25">
      <c r="A30" s="30">
        <v>43027</v>
      </c>
      <c r="B30" s="75" t="s">
        <v>102</v>
      </c>
      <c r="C30" s="32">
        <v>100</v>
      </c>
      <c r="D30" s="33" t="s">
        <v>11</v>
      </c>
      <c r="E30" s="5"/>
    </row>
    <row r="31" spans="1:5" x14ac:dyDescent="0.25">
      <c r="A31" s="30">
        <v>43028</v>
      </c>
      <c r="B31" s="75" t="s">
        <v>114</v>
      </c>
      <c r="C31" s="32">
        <v>1500</v>
      </c>
      <c r="D31" s="33" t="s">
        <v>11</v>
      </c>
      <c r="E31" s="5"/>
    </row>
    <row r="32" spans="1:5" x14ac:dyDescent="0.25">
      <c r="A32" s="30">
        <v>43028</v>
      </c>
      <c r="B32" s="75" t="s">
        <v>115</v>
      </c>
      <c r="C32" s="32">
        <v>100</v>
      </c>
      <c r="D32" s="33" t="s">
        <v>11</v>
      </c>
      <c r="E32" s="5"/>
    </row>
    <row r="33" spans="1:5" x14ac:dyDescent="0.25">
      <c r="A33" s="30">
        <v>43029</v>
      </c>
      <c r="B33" s="75" t="s">
        <v>116</v>
      </c>
      <c r="C33" s="32">
        <v>100</v>
      </c>
      <c r="D33" s="33" t="s">
        <v>11</v>
      </c>
      <c r="E33" s="5"/>
    </row>
    <row r="34" spans="1:5" x14ac:dyDescent="0.25">
      <c r="A34" s="30">
        <v>43031</v>
      </c>
      <c r="B34" s="75" t="s">
        <v>117</v>
      </c>
      <c r="C34" s="32">
        <v>100</v>
      </c>
      <c r="D34" s="33" t="s">
        <v>11</v>
      </c>
      <c r="E34" s="5"/>
    </row>
    <row r="35" spans="1:5" x14ac:dyDescent="0.25">
      <c r="A35" s="30">
        <v>43031</v>
      </c>
      <c r="B35" s="75" t="s">
        <v>118</v>
      </c>
      <c r="C35" s="32">
        <v>50</v>
      </c>
      <c r="D35" s="33" t="s">
        <v>11</v>
      </c>
      <c r="E35" s="5"/>
    </row>
    <row r="36" spans="1:5" x14ac:dyDescent="0.25">
      <c r="A36" s="30">
        <v>43032</v>
      </c>
      <c r="B36" s="75" t="s">
        <v>119</v>
      </c>
      <c r="C36" s="32">
        <v>300</v>
      </c>
      <c r="D36" s="33" t="s">
        <v>11</v>
      </c>
      <c r="E36" s="5"/>
    </row>
    <row r="37" spans="1:5" x14ac:dyDescent="0.25">
      <c r="A37" s="30">
        <v>43032</v>
      </c>
      <c r="B37" s="75" t="s">
        <v>120</v>
      </c>
      <c r="C37" s="32">
        <v>5000</v>
      </c>
      <c r="D37" s="33" t="s">
        <v>11</v>
      </c>
      <c r="E37" s="5"/>
    </row>
    <row r="38" spans="1:5" x14ac:dyDescent="0.25">
      <c r="A38" s="30">
        <v>43033</v>
      </c>
      <c r="B38" s="75" t="s">
        <v>123</v>
      </c>
      <c r="C38" s="32">
        <v>1000</v>
      </c>
      <c r="D38" s="33" t="s">
        <v>11</v>
      </c>
      <c r="E38" s="5"/>
    </row>
    <row r="39" spans="1:5" x14ac:dyDescent="0.25">
      <c r="A39" s="30">
        <v>43033</v>
      </c>
      <c r="B39" s="75" t="s">
        <v>124</v>
      </c>
      <c r="C39" s="32">
        <v>100</v>
      </c>
      <c r="D39" s="33" t="s">
        <v>11</v>
      </c>
      <c r="E39" s="5"/>
    </row>
    <row r="40" spans="1:5" x14ac:dyDescent="0.25">
      <c r="A40" s="30">
        <v>43033</v>
      </c>
      <c r="B40" s="75" t="s">
        <v>125</v>
      </c>
      <c r="C40" s="32">
        <v>10</v>
      </c>
      <c r="D40" s="33" t="s">
        <v>11</v>
      </c>
      <c r="E40" s="5"/>
    </row>
    <row r="41" spans="1:5" x14ac:dyDescent="0.25">
      <c r="A41" s="30">
        <v>43033</v>
      </c>
      <c r="B41" s="75" t="s">
        <v>126</v>
      </c>
      <c r="C41" s="32">
        <v>100</v>
      </c>
      <c r="D41" s="33" t="s">
        <v>11</v>
      </c>
      <c r="E41" s="5"/>
    </row>
    <row r="42" spans="1:5" x14ac:dyDescent="0.25">
      <c r="A42" s="30">
        <v>43033</v>
      </c>
      <c r="B42" s="75" t="s">
        <v>127</v>
      </c>
      <c r="C42" s="32">
        <v>50</v>
      </c>
      <c r="D42" s="33" t="s">
        <v>11</v>
      </c>
      <c r="E42" s="5"/>
    </row>
    <row r="43" spans="1:5" x14ac:dyDescent="0.25">
      <c r="A43" s="30">
        <v>43033</v>
      </c>
      <c r="B43" s="75" t="s">
        <v>128</v>
      </c>
      <c r="C43" s="32">
        <v>200</v>
      </c>
      <c r="D43" s="33" t="s">
        <v>11</v>
      </c>
      <c r="E43" s="5"/>
    </row>
    <row r="44" spans="1:5" x14ac:dyDescent="0.25">
      <c r="A44" s="30">
        <v>43033</v>
      </c>
      <c r="B44" s="75" t="s">
        <v>124</v>
      </c>
      <c r="C44" s="32">
        <v>300</v>
      </c>
      <c r="D44" s="33" t="s">
        <v>11</v>
      </c>
      <c r="E44" s="5"/>
    </row>
    <row r="45" spans="1:5" x14ac:dyDescent="0.25">
      <c r="A45" s="30">
        <v>43033</v>
      </c>
      <c r="B45" s="75" t="s">
        <v>129</v>
      </c>
      <c r="C45" s="32">
        <v>30</v>
      </c>
      <c r="D45" s="33" t="s">
        <v>11</v>
      </c>
      <c r="E45" s="5"/>
    </row>
    <row r="46" spans="1:5" x14ac:dyDescent="0.25">
      <c r="A46" s="30">
        <v>43033</v>
      </c>
      <c r="B46" s="75" t="s">
        <v>130</v>
      </c>
      <c r="C46" s="32">
        <v>300</v>
      </c>
      <c r="D46" s="33" t="s">
        <v>11</v>
      </c>
      <c r="E46" s="5"/>
    </row>
    <row r="47" spans="1:5" x14ac:dyDescent="0.25">
      <c r="A47" s="30">
        <v>43033</v>
      </c>
      <c r="B47" s="75" t="s">
        <v>131</v>
      </c>
      <c r="C47" s="32">
        <v>50</v>
      </c>
      <c r="D47" s="33" t="s">
        <v>11</v>
      </c>
      <c r="E47" s="5"/>
    </row>
    <row r="48" spans="1:5" x14ac:dyDescent="0.25">
      <c r="A48" s="30">
        <v>43033</v>
      </c>
      <c r="B48" s="75" t="s">
        <v>132</v>
      </c>
      <c r="C48" s="32">
        <v>150</v>
      </c>
      <c r="D48" s="33" t="s">
        <v>11</v>
      </c>
      <c r="E48" s="5"/>
    </row>
    <row r="49" spans="1:5" x14ac:dyDescent="0.25">
      <c r="A49" s="30">
        <v>43033</v>
      </c>
      <c r="B49" s="75" t="s">
        <v>133</v>
      </c>
      <c r="C49" s="32">
        <v>50</v>
      </c>
      <c r="D49" s="33" t="s">
        <v>11</v>
      </c>
      <c r="E49" s="5"/>
    </row>
    <row r="50" spans="1:5" x14ac:dyDescent="0.25">
      <c r="A50" s="30">
        <v>43033</v>
      </c>
      <c r="B50" s="75" t="s">
        <v>134</v>
      </c>
      <c r="C50" s="32">
        <v>50</v>
      </c>
      <c r="D50" s="33" t="s">
        <v>11</v>
      </c>
      <c r="E50" s="5"/>
    </row>
    <row r="51" spans="1:5" x14ac:dyDescent="0.25">
      <c r="A51" s="30">
        <v>43033</v>
      </c>
      <c r="B51" s="75" t="s">
        <v>135</v>
      </c>
      <c r="C51" s="32">
        <v>50</v>
      </c>
      <c r="D51" s="33" t="s">
        <v>11</v>
      </c>
      <c r="E51" s="5"/>
    </row>
    <row r="52" spans="1:5" x14ac:dyDescent="0.25">
      <c r="A52" s="30">
        <v>43033</v>
      </c>
      <c r="B52" s="75" t="s">
        <v>136</v>
      </c>
      <c r="C52" s="32">
        <v>50</v>
      </c>
      <c r="D52" s="33" t="s">
        <v>11</v>
      </c>
      <c r="E52" s="5"/>
    </row>
    <row r="53" spans="1:5" x14ac:dyDescent="0.25">
      <c r="A53" s="30">
        <v>43033</v>
      </c>
      <c r="B53" s="75" t="s">
        <v>137</v>
      </c>
      <c r="C53" s="32">
        <v>50</v>
      </c>
      <c r="D53" s="33" t="s">
        <v>11</v>
      </c>
      <c r="E53" s="5"/>
    </row>
    <row r="54" spans="1:5" x14ac:dyDescent="0.25">
      <c r="A54" s="30">
        <v>43033</v>
      </c>
      <c r="B54" s="75" t="s">
        <v>138</v>
      </c>
      <c r="C54" s="32">
        <v>50</v>
      </c>
      <c r="D54" s="33" t="s">
        <v>11</v>
      </c>
      <c r="E54" s="5"/>
    </row>
    <row r="55" spans="1:5" x14ac:dyDescent="0.25">
      <c r="A55" s="30">
        <v>43033</v>
      </c>
      <c r="B55" s="75" t="s">
        <v>139</v>
      </c>
      <c r="C55" s="32">
        <v>20</v>
      </c>
      <c r="D55" s="33" t="s">
        <v>11</v>
      </c>
      <c r="E55" s="5"/>
    </row>
    <row r="56" spans="1:5" x14ac:dyDescent="0.25">
      <c r="A56" s="30">
        <v>43033</v>
      </c>
      <c r="B56" s="75" t="s">
        <v>134</v>
      </c>
      <c r="C56" s="32">
        <v>50</v>
      </c>
      <c r="D56" s="33" t="s">
        <v>11</v>
      </c>
      <c r="E56" s="5"/>
    </row>
    <row r="57" spans="1:5" x14ac:dyDescent="0.25">
      <c r="A57" s="30">
        <v>43033</v>
      </c>
      <c r="B57" s="75" t="s">
        <v>126</v>
      </c>
      <c r="C57" s="32">
        <v>200</v>
      </c>
      <c r="D57" s="33" t="s">
        <v>11</v>
      </c>
      <c r="E57" s="5"/>
    </row>
    <row r="58" spans="1:5" x14ac:dyDescent="0.25">
      <c r="A58" s="30">
        <v>43034</v>
      </c>
      <c r="B58" s="75" t="s">
        <v>144</v>
      </c>
      <c r="C58" s="32">
        <v>200</v>
      </c>
      <c r="D58" s="33" t="s">
        <v>11</v>
      </c>
      <c r="E58" s="5"/>
    </row>
    <row r="59" spans="1:5" x14ac:dyDescent="0.25">
      <c r="A59" s="30">
        <v>43034</v>
      </c>
      <c r="B59" s="75" t="s">
        <v>126</v>
      </c>
      <c r="C59" s="32">
        <v>100</v>
      </c>
      <c r="D59" s="33" t="s">
        <v>11</v>
      </c>
      <c r="E59" s="5"/>
    </row>
    <row r="60" spans="1:5" x14ac:dyDescent="0.25">
      <c r="A60" s="30">
        <v>43034</v>
      </c>
      <c r="B60" s="75" t="s">
        <v>145</v>
      </c>
      <c r="C60" s="32">
        <v>100</v>
      </c>
      <c r="D60" s="33" t="s">
        <v>11</v>
      </c>
      <c r="E60" s="5"/>
    </row>
    <row r="61" spans="1:5" x14ac:dyDescent="0.25">
      <c r="A61" s="30">
        <v>43034</v>
      </c>
      <c r="B61" s="75" t="s">
        <v>146</v>
      </c>
      <c r="C61" s="32">
        <v>100</v>
      </c>
      <c r="D61" s="33" t="s">
        <v>11</v>
      </c>
      <c r="E61" s="5"/>
    </row>
    <row r="62" spans="1:5" x14ac:dyDescent="0.25">
      <c r="A62" s="30">
        <v>43034</v>
      </c>
      <c r="B62" s="75" t="s">
        <v>147</v>
      </c>
      <c r="C62" s="32">
        <v>100</v>
      </c>
      <c r="D62" s="33" t="s">
        <v>11</v>
      </c>
      <c r="E62" s="5"/>
    </row>
    <row r="63" spans="1:5" x14ac:dyDescent="0.25">
      <c r="A63" s="30">
        <v>43034</v>
      </c>
      <c r="B63" s="75" t="s">
        <v>148</v>
      </c>
      <c r="C63" s="32">
        <v>1000</v>
      </c>
      <c r="D63" s="33" t="s">
        <v>11</v>
      </c>
      <c r="E63" s="5"/>
    </row>
    <row r="64" spans="1:5" x14ac:dyDescent="0.25">
      <c r="A64" s="30">
        <v>43034</v>
      </c>
      <c r="B64" s="75" t="s">
        <v>149</v>
      </c>
      <c r="C64" s="32">
        <v>100</v>
      </c>
      <c r="D64" s="33" t="s">
        <v>11</v>
      </c>
      <c r="E64" s="5"/>
    </row>
    <row r="65" spans="1:5" x14ac:dyDescent="0.25">
      <c r="A65" s="30">
        <v>43034</v>
      </c>
      <c r="B65" s="75" t="s">
        <v>150</v>
      </c>
      <c r="C65" s="32">
        <v>70</v>
      </c>
      <c r="D65" s="33" t="s">
        <v>11</v>
      </c>
      <c r="E65" s="5"/>
    </row>
    <row r="66" spans="1:5" x14ac:dyDescent="0.25">
      <c r="A66" s="30">
        <v>43035</v>
      </c>
      <c r="B66" s="75" t="s">
        <v>163</v>
      </c>
      <c r="C66" s="32">
        <v>100</v>
      </c>
      <c r="D66" s="33" t="s">
        <v>11</v>
      </c>
      <c r="E66" s="5"/>
    </row>
    <row r="67" spans="1:5" x14ac:dyDescent="0.25">
      <c r="A67" s="30">
        <v>43035</v>
      </c>
      <c r="B67" s="75" t="s">
        <v>164</v>
      </c>
      <c r="C67" s="32">
        <v>50</v>
      </c>
      <c r="D67" s="33" t="s">
        <v>11</v>
      </c>
      <c r="E67" s="5"/>
    </row>
    <row r="68" spans="1:5" x14ac:dyDescent="0.25">
      <c r="A68" s="30">
        <v>43035</v>
      </c>
      <c r="B68" s="75" t="s">
        <v>165</v>
      </c>
      <c r="C68" s="32">
        <v>100</v>
      </c>
      <c r="D68" s="33" t="s">
        <v>11</v>
      </c>
      <c r="E68" s="5"/>
    </row>
    <row r="69" spans="1:5" x14ac:dyDescent="0.25">
      <c r="A69" s="30">
        <v>43035</v>
      </c>
      <c r="B69" s="75" t="s">
        <v>146</v>
      </c>
      <c r="C69" s="32">
        <v>650</v>
      </c>
      <c r="D69" s="33" t="s">
        <v>11</v>
      </c>
      <c r="E69" s="5"/>
    </row>
    <row r="70" spans="1:5" x14ac:dyDescent="0.25">
      <c r="A70" s="30">
        <v>43035</v>
      </c>
      <c r="B70" s="75" t="s">
        <v>166</v>
      </c>
      <c r="C70" s="32">
        <v>50</v>
      </c>
      <c r="D70" s="33" t="s">
        <v>11</v>
      </c>
      <c r="E70" s="5"/>
    </row>
    <row r="71" spans="1:5" x14ac:dyDescent="0.25">
      <c r="A71" s="30">
        <v>43036</v>
      </c>
      <c r="B71" s="75" t="s">
        <v>167</v>
      </c>
      <c r="C71" s="32">
        <v>50</v>
      </c>
      <c r="D71" s="33" t="s">
        <v>11</v>
      </c>
      <c r="E71" s="5"/>
    </row>
    <row r="72" spans="1:5" x14ac:dyDescent="0.25">
      <c r="A72" s="30">
        <v>43036</v>
      </c>
      <c r="B72" s="75" t="s">
        <v>168</v>
      </c>
      <c r="C72" s="32">
        <v>300</v>
      </c>
      <c r="D72" s="33" t="s">
        <v>11</v>
      </c>
      <c r="E72" s="5"/>
    </row>
    <row r="73" spans="1:5" x14ac:dyDescent="0.25">
      <c r="A73" s="30">
        <v>43037</v>
      </c>
      <c r="B73" s="75" t="s">
        <v>169</v>
      </c>
      <c r="C73" s="32">
        <v>200</v>
      </c>
      <c r="D73" s="33" t="s">
        <v>11</v>
      </c>
      <c r="E73" s="5"/>
    </row>
    <row r="74" spans="1:5" x14ac:dyDescent="0.25">
      <c r="A74" s="30">
        <v>43038</v>
      </c>
      <c r="B74" s="75" t="s">
        <v>174</v>
      </c>
      <c r="C74" s="32">
        <v>7000</v>
      </c>
      <c r="D74" s="33" t="s">
        <v>11</v>
      </c>
      <c r="E74" s="5"/>
    </row>
    <row r="75" spans="1:5" x14ac:dyDescent="0.25">
      <c r="A75" s="30">
        <v>43039</v>
      </c>
      <c r="B75" s="75" t="s">
        <v>175</v>
      </c>
      <c r="C75" s="32">
        <v>100</v>
      </c>
      <c r="D75" s="33" t="s">
        <v>11</v>
      </c>
      <c r="E75" s="5"/>
    </row>
    <row r="76" spans="1:5" x14ac:dyDescent="0.25">
      <c r="A76" s="30">
        <v>43039</v>
      </c>
      <c r="B76" s="75" t="s">
        <v>176</v>
      </c>
      <c r="C76" s="32">
        <v>100</v>
      </c>
      <c r="D76" s="33" t="s">
        <v>11</v>
      </c>
      <c r="E76" s="5"/>
    </row>
    <row r="77" spans="1:5" x14ac:dyDescent="0.25">
      <c r="A77" s="34" t="s">
        <v>0</v>
      </c>
      <c r="B77" s="35"/>
      <c r="C77" s="36">
        <f>SUM(C7:C76)</f>
        <v>23925</v>
      </c>
      <c r="D77" s="37" t="s">
        <v>11</v>
      </c>
    </row>
    <row r="620315" spans="4:4" x14ac:dyDescent="0.25">
      <c r="D620315" s="33"/>
    </row>
  </sheetData>
  <autoFilter ref="A6:D12">
    <sortState ref="A6:D5263">
      <sortCondition ref="A5:A3842"/>
    </sortState>
  </autoFilter>
  <mergeCells count="2">
    <mergeCell ref="A1:D3"/>
    <mergeCell ref="B4:C4"/>
  </mergeCells>
  <conditionalFormatting sqref="B6:D6">
    <cfRule type="cellIs" dxfId="14" priority="2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620323"/>
  <sheetViews>
    <sheetView topLeftCell="A67" workbookViewId="0">
      <selection activeCell="G78" sqref="G78"/>
    </sheetView>
  </sheetViews>
  <sheetFormatPr defaultRowHeight="15.75" x14ac:dyDescent="0.25"/>
  <cols>
    <col min="1" max="1" width="15.5703125" style="21" customWidth="1"/>
    <col min="2" max="2" width="49.42578125" style="38" customWidth="1"/>
    <col min="3" max="3" width="22" style="21" customWidth="1"/>
    <col min="4" max="4" width="10.140625" style="21" customWidth="1"/>
  </cols>
  <sheetData>
    <row r="1" spans="1:4" ht="15" x14ac:dyDescent="0.25">
      <c r="A1" s="80" t="s">
        <v>33</v>
      </c>
      <c r="B1" s="80"/>
      <c r="C1" s="80"/>
      <c r="D1" s="80"/>
    </row>
    <row r="2" spans="1:4" ht="15" x14ac:dyDescent="0.25">
      <c r="A2" s="80"/>
      <c r="B2" s="80"/>
      <c r="C2" s="80"/>
      <c r="D2" s="80"/>
    </row>
    <row r="3" spans="1:4" ht="31.5" customHeight="1" x14ac:dyDescent="0.25">
      <c r="A3" s="80"/>
      <c r="B3" s="80"/>
      <c r="C3" s="80"/>
      <c r="D3" s="80"/>
    </row>
    <row r="4" spans="1:4" x14ac:dyDescent="0.25">
      <c r="A4" s="74"/>
      <c r="B4" s="80" t="str">
        <f>'СВОДНЫЙ ОТЧЕТ'!B4</f>
        <v xml:space="preserve">за период 01.10.2017-31.10.2017 </v>
      </c>
      <c r="C4" s="80"/>
      <c r="D4" s="74"/>
    </row>
    <row r="6" spans="1:4" x14ac:dyDescent="0.25">
      <c r="A6" s="28" t="s">
        <v>3</v>
      </c>
      <c r="B6" s="28" t="s">
        <v>1</v>
      </c>
      <c r="C6" s="29" t="s">
        <v>7</v>
      </c>
      <c r="D6" s="29" t="s">
        <v>2</v>
      </c>
    </row>
    <row r="7" spans="1:4" x14ac:dyDescent="0.25">
      <c r="A7" s="30">
        <v>43017</v>
      </c>
      <c r="B7" s="76" t="s">
        <v>57</v>
      </c>
      <c r="C7" s="32">
        <v>100</v>
      </c>
      <c r="D7" s="33" t="s">
        <v>11</v>
      </c>
    </row>
    <row r="8" spans="1:4" x14ac:dyDescent="0.25">
      <c r="A8" s="30">
        <v>43017</v>
      </c>
      <c r="B8" s="76" t="s">
        <v>42</v>
      </c>
      <c r="C8" s="32">
        <v>100</v>
      </c>
      <c r="D8" s="33" t="s">
        <v>11</v>
      </c>
    </row>
    <row r="9" spans="1:4" x14ac:dyDescent="0.25">
      <c r="A9" s="30">
        <v>43017</v>
      </c>
      <c r="B9" s="76" t="s">
        <v>41</v>
      </c>
      <c r="C9" s="32">
        <v>100</v>
      </c>
      <c r="D9" s="33" t="s">
        <v>11</v>
      </c>
    </row>
    <row r="10" spans="1:4" x14ac:dyDescent="0.25">
      <c r="A10" s="30">
        <v>43018</v>
      </c>
      <c r="B10" s="76" t="s">
        <v>40</v>
      </c>
      <c r="C10" s="32">
        <v>500</v>
      </c>
      <c r="D10" s="33" t="s">
        <v>11</v>
      </c>
    </row>
    <row r="11" spans="1:4" x14ac:dyDescent="0.25">
      <c r="A11" s="30">
        <v>43018</v>
      </c>
      <c r="B11" s="76" t="s">
        <v>39</v>
      </c>
      <c r="C11" s="32">
        <v>300</v>
      </c>
      <c r="D11" s="33" t="s">
        <v>11</v>
      </c>
    </row>
    <row r="12" spans="1:4" x14ac:dyDescent="0.25">
      <c r="A12" s="30">
        <v>43018</v>
      </c>
      <c r="B12" s="77" t="s">
        <v>38</v>
      </c>
      <c r="C12" s="32">
        <v>1000</v>
      </c>
      <c r="D12" s="33" t="s">
        <v>11</v>
      </c>
    </row>
    <row r="13" spans="1:4" x14ac:dyDescent="0.25">
      <c r="A13" s="30">
        <v>43018</v>
      </c>
      <c r="B13" s="77" t="s">
        <v>34</v>
      </c>
      <c r="C13" s="32">
        <v>1000</v>
      </c>
      <c r="D13" s="33" t="s">
        <v>11</v>
      </c>
    </row>
    <row r="14" spans="1:4" x14ac:dyDescent="0.25">
      <c r="A14" s="30">
        <v>43018</v>
      </c>
      <c r="B14" s="77" t="s">
        <v>35</v>
      </c>
      <c r="C14" s="32">
        <v>200</v>
      </c>
      <c r="D14" s="33" t="s">
        <v>11</v>
      </c>
    </row>
    <row r="15" spans="1:4" x14ac:dyDescent="0.25">
      <c r="A15" s="30">
        <v>43018</v>
      </c>
      <c r="B15" s="77" t="s">
        <v>36</v>
      </c>
      <c r="C15" s="32">
        <v>700</v>
      </c>
      <c r="D15" s="33" t="s">
        <v>11</v>
      </c>
    </row>
    <row r="16" spans="1:4" x14ac:dyDescent="0.25">
      <c r="A16" s="30">
        <v>43018</v>
      </c>
      <c r="B16" s="77" t="s">
        <v>37</v>
      </c>
      <c r="C16" s="32">
        <v>500</v>
      </c>
      <c r="D16" s="33" t="s">
        <v>11</v>
      </c>
    </row>
    <row r="17" spans="1:4" x14ac:dyDescent="0.25">
      <c r="A17" s="30">
        <v>43019</v>
      </c>
      <c r="B17" s="77" t="s">
        <v>44</v>
      </c>
      <c r="C17" s="32">
        <v>200</v>
      </c>
      <c r="D17" s="33" t="s">
        <v>11</v>
      </c>
    </row>
    <row r="18" spans="1:4" x14ac:dyDescent="0.25">
      <c r="A18" s="30">
        <v>43020</v>
      </c>
      <c r="B18" s="77" t="s">
        <v>45</v>
      </c>
      <c r="C18" s="32">
        <v>200</v>
      </c>
      <c r="D18" s="33" t="s">
        <v>11</v>
      </c>
    </row>
    <row r="19" spans="1:4" x14ac:dyDescent="0.25">
      <c r="A19" s="30">
        <v>43020</v>
      </c>
      <c r="B19" s="77" t="s">
        <v>46</v>
      </c>
      <c r="C19" s="32">
        <v>200</v>
      </c>
      <c r="D19" s="33" t="s">
        <v>11</v>
      </c>
    </row>
    <row r="20" spans="1:4" x14ac:dyDescent="0.25">
      <c r="A20" s="30">
        <v>43021</v>
      </c>
      <c r="B20" s="77" t="s">
        <v>47</v>
      </c>
      <c r="C20" s="32">
        <v>300</v>
      </c>
      <c r="D20" s="33" t="s">
        <v>11</v>
      </c>
    </row>
    <row r="21" spans="1:4" x14ac:dyDescent="0.25">
      <c r="A21" s="30">
        <v>43021</v>
      </c>
      <c r="B21" s="77" t="s">
        <v>48</v>
      </c>
      <c r="C21" s="32">
        <v>100</v>
      </c>
      <c r="D21" s="33" t="s">
        <v>11</v>
      </c>
    </row>
    <row r="22" spans="1:4" x14ac:dyDescent="0.25">
      <c r="A22" s="30">
        <v>43021</v>
      </c>
      <c r="B22" s="77" t="s">
        <v>142</v>
      </c>
      <c r="C22" s="32">
        <v>150</v>
      </c>
      <c r="D22" s="33" t="s">
        <v>11</v>
      </c>
    </row>
    <row r="23" spans="1:4" x14ac:dyDescent="0.25">
      <c r="A23" s="30">
        <v>43021</v>
      </c>
      <c r="B23" s="77" t="s">
        <v>49</v>
      </c>
      <c r="C23" s="32">
        <v>3000</v>
      </c>
      <c r="D23" s="33" t="s">
        <v>11</v>
      </c>
    </row>
    <row r="24" spans="1:4" x14ac:dyDescent="0.25">
      <c r="A24" s="30">
        <v>43021</v>
      </c>
      <c r="B24" s="77" t="s">
        <v>50</v>
      </c>
      <c r="C24" s="32">
        <v>100</v>
      </c>
      <c r="D24" s="33" t="s">
        <v>11</v>
      </c>
    </row>
    <row r="25" spans="1:4" x14ac:dyDescent="0.25">
      <c r="A25" s="30">
        <v>43021</v>
      </c>
      <c r="B25" s="77" t="s">
        <v>51</v>
      </c>
      <c r="C25" s="32">
        <v>100</v>
      </c>
      <c r="D25" s="33" t="s">
        <v>11</v>
      </c>
    </row>
    <row r="26" spans="1:4" x14ac:dyDescent="0.25">
      <c r="A26" s="30">
        <v>43022</v>
      </c>
      <c r="B26" s="77" t="s">
        <v>59</v>
      </c>
      <c r="C26" s="32">
        <v>100</v>
      </c>
      <c r="D26" s="33" t="s">
        <v>11</v>
      </c>
    </row>
    <row r="27" spans="1:4" x14ac:dyDescent="0.25">
      <c r="A27" s="30">
        <v>43022</v>
      </c>
      <c r="B27" s="77" t="s">
        <v>60</v>
      </c>
      <c r="C27" s="32">
        <v>100</v>
      </c>
      <c r="D27" s="33" t="s">
        <v>11</v>
      </c>
    </row>
    <row r="28" spans="1:4" x14ac:dyDescent="0.25">
      <c r="A28" s="30">
        <v>43022</v>
      </c>
      <c r="B28" s="77" t="s">
        <v>61</v>
      </c>
      <c r="C28" s="32">
        <v>100</v>
      </c>
      <c r="D28" s="33" t="s">
        <v>11</v>
      </c>
    </row>
    <row r="29" spans="1:4" x14ac:dyDescent="0.25">
      <c r="A29" s="30">
        <v>43022</v>
      </c>
      <c r="B29" s="77" t="s">
        <v>62</v>
      </c>
      <c r="C29" s="32">
        <v>100</v>
      </c>
      <c r="D29" s="33" t="s">
        <v>11</v>
      </c>
    </row>
    <row r="30" spans="1:4" x14ac:dyDescent="0.25">
      <c r="A30" s="30">
        <v>43022</v>
      </c>
      <c r="B30" s="77" t="s">
        <v>63</v>
      </c>
      <c r="C30" s="32">
        <v>200</v>
      </c>
      <c r="D30" s="33" t="s">
        <v>11</v>
      </c>
    </row>
    <row r="31" spans="1:4" x14ac:dyDescent="0.25">
      <c r="A31" s="30">
        <v>43022</v>
      </c>
      <c r="B31" s="77" t="s">
        <v>57</v>
      </c>
      <c r="C31" s="32">
        <v>200</v>
      </c>
      <c r="D31" s="33" t="s">
        <v>11</v>
      </c>
    </row>
    <row r="32" spans="1:4" x14ac:dyDescent="0.25">
      <c r="A32" s="30">
        <v>43022</v>
      </c>
      <c r="B32" s="77" t="s">
        <v>64</v>
      </c>
      <c r="C32" s="32">
        <v>100</v>
      </c>
      <c r="D32" s="33" t="s">
        <v>11</v>
      </c>
    </row>
    <row r="33" spans="1:4" x14ac:dyDescent="0.25">
      <c r="A33" s="30">
        <v>43022</v>
      </c>
      <c r="B33" s="77" t="s">
        <v>65</v>
      </c>
      <c r="C33" s="32">
        <v>1000</v>
      </c>
      <c r="D33" s="33" t="s">
        <v>11</v>
      </c>
    </row>
    <row r="34" spans="1:4" x14ac:dyDescent="0.25">
      <c r="A34" s="30">
        <v>43023</v>
      </c>
      <c r="B34" s="77" t="s">
        <v>66</v>
      </c>
      <c r="C34" s="32">
        <v>300</v>
      </c>
      <c r="D34" s="33" t="s">
        <v>11</v>
      </c>
    </row>
    <row r="35" spans="1:4" x14ac:dyDescent="0.25">
      <c r="A35" s="30">
        <v>43023</v>
      </c>
      <c r="B35" s="77" t="s">
        <v>67</v>
      </c>
      <c r="C35" s="32">
        <v>400</v>
      </c>
      <c r="D35" s="33" t="s">
        <v>11</v>
      </c>
    </row>
    <row r="36" spans="1:4" x14ac:dyDescent="0.25">
      <c r="A36" s="30">
        <v>43023</v>
      </c>
      <c r="B36" s="77" t="s">
        <v>68</v>
      </c>
      <c r="C36" s="32">
        <v>500</v>
      </c>
      <c r="D36" s="33" t="s">
        <v>11</v>
      </c>
    </row>
    <row r="37" spans="1:4" x14ac:dyDescent="0.25">
      <c r="A37" s="30">
        <v>43023</v>
      </c>
      <c r="B37" s="77" t="s">
        <v>74</v>
      </c>
      <c r="C37" s="32">
        <v>100</v>
      </c>
      <c r="D37" s="33" t="s">
        <v>11</v>
      </c>
    </row>
    <row r="38" spans="1:4" x14ac:dyDescent="0.25">
      <c r="A38" s="30">
        <v>43023</v>
      </c>
      <c r="B38" s="77" t="s">
        <v>75</v>
      </c>
      <c r="C38" s="32">
        <v>100</v>
      </c>
      <c r="D38" s="33" t="s">
        <v>11</v>
      </c>
    </row>
    <row r="39" spans="1:4" x14ac:dyDescent="0.25">
      <c r="A39" s="30">
        <v>43024</v>
      </c>
      <c r="B39" s="77" t="s">
        <v>76</v>
      </c>
      <c r="C39" s="32">
        <v>300</v>
      </c>
      <c r="D39" s="33" t="s">
        <v>11</v>
      </c>
    </row>
    <row r="40" spans="1:4" x14ac:dyDescent="0.25">
      <c r="A40" s="30">
        <v>43024</v>
      </c>
      <c r="B40" s="77" t="s">
        <v>77</v>
      </c>
      <c r="C40" s="32">
        <v>300</v>
      </c>
      <c r="D40" s="33" t="s">
        <v>11</v>
      </c>
    </row>
    <row r="41" spans="1:4" x14ac:dyDescent="0.25">
      <c r="A41" s="30">
        <v>43024</v>
      </c>
      <c r="B41" s="77" t="s">
        <v>78</v>
      </c>
      <c r="C41" s="32">
        <v>333</v>
      </c>
      <c r="D41" s="33" t="s">
        <v>11</v>
      </c>
    </row>
    <row r="42" spans="1:4" x14ac:dyDescent="0.25">
      <c r="A42" s="30">
        <v>43024</v>
      </c>
      <c r="B42" s="77" t="s">
        <v>79</v>
      </c>
      <c r="C42" s="32">
        <v>100</v>
      </c>
      <c r="D42" s="33" t="s">
        <v>11</v>
      </c>
    </row>
    <row r="43" spans="1:4" x14ac:dyDescent="0.25">
      <c r="A43" s="30">
        <v>43024</v>
      </c>
      <c r="B43" s="77" t="s">
        <v>80</v>
      </c>
      <c r="C43" s="32">
        <v>50</v>
      </c>
      <c r="D43" s="33" t="s">
        <v>11</v>
      </c>
    </row>
    <row r="44" spans="1:4" x14ac:dyDescent="0.25">
      <c r="A44" s="30">
        <v>43024</v>
      </c>
      <c r="B44" s="77" t="s">
        <v>81</v>
      </c>
      <c r="C44" s="32">
        <v>150</v>
      </c>
      <c r="D44" s="33" t="s">
        <v>11</v>
      </c>
    </row>
    <row r="45" spans="1:4" x14ac:dyDescent="0.25">
      <c r="A45" s="30">
        <v>43024</v>
      </c>
      <c r="B45" s="77" t="s">
        <v>82</v>
      </c>
      <c r="C45" s="32">
        <v>500</v>
      </c>
      <c r="D45" s="33" t="s">
        <v>11</v>
      </c>
    </row>
    <row r="46" spans="1:4" x14ac:dyDescent="0.25">
      <c r="A46" s="30">
        <v>43025</v>
      </c>
      <c r="B46" s="77" t="s">
        <v>88</v>
      </c>
      <c r="C46" s="32">
        <v>250</v>
      </c>
      <c r="D46" s="33" t="s">
        <v>11</v>
      </c>
    </row>
    <row r="47" spans="1:4" x14ac:dyDescent="0.25">
      <c r="A47" s="30">
        <v>43026</v>
      </c>
      <c r="B47" s="77" t="s">
        <v>89</v>
      </c>
      <c r="C47" s="32">
        <v>100</v>
      </c>
      <c r="D47" s="33" t="s">
        <v>11</v>
      </c>
    </row>
    <row r="48" spans="1:4" x14ac:dyDescent="0.25">
      <c r="A48" s="30">
        <v>43026</v>
      </c>
      <c r="B48" s="77" t="s">
        <v>90</v>
      </c>
      <c r="C48" s="32">
        <v>3000</v>
      </c>
      <c r="D48" s="33" t="s">
        <v>11</v>
      </c>
    </row>
    <row r="49" spans="1:4" x14ac:dyDescent="0.25">
      <c r="A49" s="30">
        <v>43027</v>
      </c>
      <c r="B49" s="77" t="s">
        <v>93</v>
      </c>
      <c r="C49" s="32">
        <v>300</v>
      </c>
      <c r="D49" s="33" t="s">
        <v>11</v>
      </c>
    </row>
    <row r="50" spans="1:4" x14ac:dyDescent="0.25">
      <c r="A50" s="30">
        <v>43027</v>
      </c>
      <c r="B50" s="77" t="s">
        <v>94</v>
      </c>
      <c r="C50" s="32">
        <v>200</v>
      </c>
      <c r="D50" s="33" t="s">
        <v>11</v>
      </c>
    </row>
    <row r="51" spans="1:4" x14ac:dyDescent="0.25">
      <c r="A51" s="30">
        <v>43027</v>
      </c>
      <c r="B51" s="77" t="s">
        <v>95</v>
      </c>
      <c r="C51" s="32">
        <v>150</v>
      </c>
      <c r="D51" s="33" t="s">
        <v>11</v>
      </c>
    </row>
    <row r="52" spans="1:4" x14ac:dyDescent="0.25">
      <c r="A52" s="30">
        <v>43027</v>
      </c>
      <c r="B52" s="77" t="s">
        <v>96</v>
      </c>
      <c r="C52" s="32">
        <v>300</v>
      </c>
      <c r="D52" s="33" t="s">
        <v>11</v>
      </c>
    </row>
    <row r="53" spans="1:4" x14ac:dyDescent="0.25">
      <c r="A53" s="30">
        <v>43028</v>
      </c>
      <c r="B53" s="77" t="s">
        <v>104</v>
      </c>
      <c r="C53" s="32">
        <v>500</v>
      </c>
      <c r="D53" s="33" t="s">
        <v>11</v>
      </c>
    </row>
    <row r="54" spans="1:4" x14ac:dyDescent="0.25">
      <c r="A54" s="30">
        <v>43028</v>
      </c>
      <c r="B54" s="77" t="s">
        <v>57</v>
      </c>
      <c r="C54" s="32">
        <v>5000</v>
      </c>
      <c r="D54" s="33" t="s">
        <v>11</v>
      </c>
    </row>
    <row r="55" spans="1:4" x14ac:dyDescent="0.25">
      <c r="A55" s="30">
        <v>43029</v>
      </c>
      <c r="B55" s="77" t="s">
        <v>105</v>
      </c>
      <c r="C55" s="32">
        <v>172</v>
      </c>
      <c r="D55" s="33" t="s">
        <v>11</v>
      </c>
    </row>
    <row r="56" spans="1:4" x14ac:dyDescent="0.25">
      <c r="A56" s="30">
        <v>43029</v>
      </c>
      <c r="B56" s="77" t="s">
        <v>106</v>
      </c>
      <c r="C56" s="32">
        <v>2000</v>
      </c>
      <c r="D56" s="33" t="s">
        <v>11</v>
      </c>
    </row>
    <row r="57" spans="1:4" x14ac:dyDescent="0.25">
      <c r="A57" s="30">
        <v>43029</v>
      </c>
      <c r="B57" s="77" t="s">
        <v>107</v>
      </c>
      <c r="C57" s="32">
        <v>300</v>
      </c>
      <c r="D57" s="33" t="s">
        <v>11</v>
      </c>
    </row>
    <row r="58" spans="1:4" x14ac:dyDescent="0.25">
      <c r="A58" s="30">
        <v>43030</v>
      </c>
      <c r="B58" s="77" t="s">
        <v>108</v>
      </c>
      <c r="C58" s="32">
        <v>50</v>
      </c>
      <c r="D58" s="33" t="s">
        <v>11</v>
      </c>
    </row>
    <row r="59" spans="1:4" x14ac:dyDescent="0.25">
      <c r="A59" s="30">
        <v>43030</v>
      </c>
      <c r="B59" s="77" t="s">
        <v>109</v>
      </c>
      <c r="C59" s="32">
        <v>100</v>
      </c>
      <c r="D59" s="33" t="s">
        <v>11</v>
      </c>
    </row>
    <row r="60" spans="1:4" x14ac:dyDescent="0.25">
      <c r="A60" s="30">
        <v>43031</v>
      </c>
      <c r="B60" s="77" t="s">
        <v>110</v>
      </c>
      <c r="C60" s="32">
        <v>100</v>
      </c>
      <c r="D60" s="33" t="s">
        <v>11</v>
      </c>
    </row>
    <row r="61" spans="1:4" x14ac:dyDescent="0.25">
      <c r="A61" s="30">
        <v>43031</v>
      </c>
      <c r="B61" s="77" t="s">
        <v>111</v>
      </c>
      <c r="C61" s="32">
        <v>1000</v>
      </c>
      <c r="D61" s="33" t="s">
        <v>11</v>
      </c>
    </row>
    <row r="62" spans="1:4" x14ac:dyDescent="0.25">
      <c r="A62" s="30">
        <v>43032</v>
      </c>
      <c r="B62" s="77" t="s">
        <v>112</v>
      </c>
      <c r="C62" s="32">
        <v>200</v>
      </c>
      <c r="D62" s="33" t="s">
        <v>11</v>
      </c>
    </row>
    <row r="63" spans="1:4" x14ac:dyDescent="0.25">
      <c r="A63" s="30">
        <v>43032</v>
      </c>
      <c r="B63" s="77" t="s">
        <v>113</v>
      </c>
      <c r="C63" s="32">
        <v>100</v>
      </c>
      <c r="D63" s="33" t="s">
        <v>11</v>
      </c>
    </row>
    <row r="64" spans="1:4" x14ac:dyDescent="0.25">
      <c r="A64" s="30">
        <v>43033</v>
      </c>
      <c r="B64" s="77" t="s">
        <v>140</v>
      </c>
      <c r="C64" s="32">
        <v>100</v>
      </c>
      <c r="D64" s="33" t="s">
        <v>11</v>
      </c>
    </row>
    <row r="65" spans="1:4" x14ac:dyDescent="0.25">
      <c r="A65" s="30">
        <v>43033</v>
      </c>
      <c r="B65" s="77" t="s">
        <v>141</v>
      </c>
      <c r="C65" s="32">
        <v>200</v>
      </c>
      <c r="D65" s="33" t="s">
        <v>11</v>
      </c>
    </row>
    <row r="66" spans="1:4" x14ac:dyDescent="0.25">
      <c r="A66" s="30">
        <v>43033</v>
      </c>
      <c r="B66" s="77" t="s">
        <v>142</v>
      </c>
      <c r="C66" s="32">
        <v>150</v>
      </c>
      <c r="D66" s="33" t="s">
        <v>11</v>
      </c>
    </row>
    <row r="67" spans="1:4" x14ac:dyDescent="0.25">
      <c r="A67" s="30">
        <v>43033</v>
      </c>
      <c r="B67" s="77" t="s">
        <v>143</v>
      </c>
      <c r="C67" s="32">
        <v>200</v>
      </c>
      <c r="D67" s="33" t="s">
        <v>11</v>
      </c>
    </row>
    <row r="68" spans="1:4" x14ac:dyDescent="0.25">
      <c r="A68" s="30">
        <v>43034</v>
      </c>
      <c r="B68" s="77" t="s">
        <v>151</v>
      </c>
      <c r="C68" s="32">
        <v>100</v>
      </c>
      <c r="D68" s="33" t="s">
        <v>11</v>
      </c>
    </row>
    <row r="69" spans="1:4" x14ac:dyDescent="0.25">
      <c r="A69" s="30">
        <v>43034</v>
      </c>
      <c r="B69" s="77" t="s">
        <v>152</v>
      </c>
      <c r="C69" s="32">
        <v>300</v>
      </c>
      <c r="D69" s="33" t="s">
        <v>11</v>
      </c>
    </row>
    <row r="70" spans="1:4" x14ac:dyDescent="0.25">
      <c r="A70" s="30">
        <v>43034</v>
      </c>
      <c r="B70" s="77" t="s">
        <v>153</v>
      </c>
      <c r="C70" s="32">
        <v>500</v>
      </c>
      <c r="D70" s="33" t="s">
        <v>11</v>
      </c>
    </row>
    <row r="71" spans="1:4" x14ac:dyDescent="0.25">
      <c r="A71" s="30">
        <v>43034</v>
      </c>
      <c r="B71" s="77" t="s">
        <v>154</v>
      </c>
      <c r="C71" s="32">
        <v>20</v>
      </c>
      <c r="D71" s="33" t="s">
        <v>11</v>
      </c>
    </row>
    <row r="72" spans="1:4" x14ac:dyDescent="0.25">
      <c r="A72" s="30">
        <v>43034</v>
      </c>
      <c r="B72" s="77" t="s">
        <v>155</v>
      </c>
      <c r="C72" s="32">
        <v>50</v>
      </c>
      <c r="D72" s="33" t="s">
        <v>11</v>
      </c>
    </row>
    <row r="73" spans="1:4" x14ac:dyDescent="0.25">
      <c r="A73" s="30">
        <v>43035</v>
      </c>
      <c r="B73" s="77" t="s">
        <v>156</v>
      </c>
      <c r="C73" s="32">
        <v>150</v>
      </c>
      <c r="D73" s="33" t="s">
        <v>11</v>
      </c>
    </row>
    <row r="74" spans="1:4" x14ac:dyDescent="0.25">
      <c r="A74" s="30">
        <v>43035</v>
      </c>
      <c r="B74" s="77" t="s">
        <v>157</v>
      </c>
      <c r="C74" s="32">
        <v>1000</v>
      </c>
      <c r="D74" s="33" t="s">
        <v>11</v>
      </c>
    </row>
    <row r="75" spans="1:4" x14ac:dyDescent="0.25">
      <c r="A75" s="30">
        <v>43036</v>
      </c>
      <c r="B75" s="77" t="s">
        <v>158</v>
      </c>
      <c r="C75" s="32">
        <v>200</v>
      </c>
      <c r="D75" s="33" t="s">
        <v>11</v>
      </c>
    </row>
    <row r="76" spans="1:4" x14ac:dyDescent="0.25">
      <c r="A76" s="30">
        <v>43037</v>
      </c>
      <c r="B76" s="77" t="s">
        <v>159</v>
      </c>
      <c r="C76" s="32">
        <v>1500</v>
      </c>
      <c r="D76" s="33" t="s">
        <v>11</v>
      </c>
    </row>
    <row r="77" spans="1:4" x14ac:dyDescent="0.25">
      <c r="A77" s="30">
        <v>43037</v>
      </c>
      <c r="B77" s="77" t="s">
        <v>160</v>
      </c>
      <c r="C77" s="32">
        <v>2000</v>
      </c>
      <c r="D77" s="33" t="s">
        <v>11</v>
      </c>
    </row>
    <row r="78" spans="1:4" ht="30.75" x14ac:dyDescent="0.25">
      <c r="A78" s="30">
        <v>43037</v>
      </c>
      <c r="B78" s="78" t="s">
        <v>161</v>
      </c>
      <c r="C78" s="32">
        <v>1216</v>
      </c>
      <c r="D78" s="33" t="s">
        <v>11</v>
      </c>
    </row>
    <row r="79" spans="1:4" x14ac:dyDescent="0.25">
      <c r="A79" s="30">
        <v>43037</v>
      </c>
      <c r="B79" s="77" t="s">
        <v>162</v>
      </c>
      <c r="C79" s="32">
        <v>495.08</v>
      </c>
      <c r="D79" s="33" t="s">
        <v>11</v>
      </c>
    </row>
    <row r="80" spans="1:4" x14ac:dyDescent="0.25">
      <c r="A80" s="30">
        <v>43038</v>
      </c>
      <c r="B80" s="77" t="s">
        <v>171</v>
      </c>
      <c r="C80" s="32">
        <v>150</v>
      </c>
      <c r="D80" s="33" t="s">
        <v>11</v>
      </c>
    </row>
    <row r="81" spans="1:4" x14ac:dyDescent="0.25">
      <c r="A81" s="30">
        <v>43038</v>
      </c>
      <c r="B81" s="77" t="s">
        <v>172</v>
      </c>
      <c r="C81" s="32">
        <v>196</v>
      </c>
      <c r="D81" s="33" t="s">
        <v>11</v>
      </c>
    </row>
    <row r="82" spans="1:4" x14ac:dyDescent="0.25">
      <c r="A82" s="30">
        <v>43038</v>
      </c>
      <c r="B82" s="77" t="s">
        <v>173</v>
      </c>
      <c r="C82" s="32">
        <v>200</v>
      </c>
      <c r="D82" s="33" t="s">
        <v>11</v>
      </c>
    </row>
    <row r="83" spans="1:4" x14ac:dyDescent="0.25">
      <c r="A83" s="30">
        <v>43039</v>
      </c>
      <c r="B83" s="77" t="s">
        <v>177</v>
      </c>
      <c r="C83" s="32">
        <v>250</v>
      </c>
      <c r="D83" s="33" t="s">
        <v>11</v>
      </c>
    </row>
    <row r="84" spans="1:4" ht="30.75" x14ac:dyDescent="0.25">
      <c r="A84" s="30">
        <v>43039</v>
      </c>
      <c r="B84" s="78" t="s">
        <v>161</v>
      </c>
      <c r="C84" s="32">
        <v>400</v>
      </c>
      <c r="D84" s="33" t="s">
        <v>11</v>
      </c>
    </row>
    <row r="85" spans="1:4" x14ac:dyDescent="0.25">
      <c r="A85" s="34" t="s">
        <v>0</v>
      </c>
      <c r="B85" s="35"/>
      <c r="C85" s="36">
        <f>SUM(C7:C84)</f>
        <v>37082.080000000002</v>
      </c>
      <c r="D85" s="37" t="s">
        <v>11</v>
      </c>
    </row>
    <row r="620323" spans="4:4" x14ac:dyDescent="0.25">
      <c r="D620323" s="33"/>
    </row>
  </sheetData>
  <mergeCells count="2">
    <mergeCell ref="A1:D3"/>
    <mergeCell ref="B4:C4"/>
  </mergeCells>
  <conditionalFormatting sqref="B6:D6">
    <cfRule type="cellIs" dxfId="13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13"/>
  <sheetViews>
    <sheetView zoomScale="90" zoomScaleNormal="90" workbookViewId="0">
      <pane ySplit="6" topLeftCell="A7" activePane="bottomLeft" state="frozen"/>
      <selection pane="bottomLeft" activeCell="C23" sqref="C23"/>
    </sheetView>
  </sheetViews>
  <sheetFormatPr defaultColWidth="9.140625" defaultRowHeight="15.75" x14ac:dyDescent="0.25"/>
  <cols>
    <col min="1" max="1" width="12.28515625" style="21" customWidth="1"/>
    <col min="2" max="2" width="34.85546875" style="21" customWidth="1"/>
    <col min="3" max="3" width="53.7109375" style="21" customWidth="1"/>
    <col min="4" max="4" width="18.28515625" style="21" bestFit="1" customWidth="1"/>
    <col min="5" max="5" width="9.140625" style="21"/>
    <col min="6" max="16384" width="9.140625" style="1"/>
  </cols>
  <sheetData>
    <row r="1" spans="1:5" s="21" customFormat="1" ht="21.75" customHeight="1" x14ac:dyDescent="0.2">
      <c r="A1" s="81" t="s">
        <v>24</v>
      </c>
      <c r="B1" s="81"/>
      <c r="C1" s="81"/>
      <c r="D1" s="81"/>
      <c r="E1" s="81"/>
    </row>
    <row r="2" spans="1:5" s="21" customFormat="1" ht="21.75" customHeight="1" x14ac:dyDescent="0.2">
      <c r="A2" s="81"/>
      <c r="B2" s="81"/>
      <c r="C2" s="81"/>
      <c r="D2" s="81"/>
      <c r="E2" s="81"/>
    </row>
    <row r="3" spans="1:5" s="21" customFormat="1" ht="21.75" customHeight="1" x14ac:dyDescent="0.2">
      <c r="A3" s="81"/>
      <c r="B3" s="81"/>
      <c r="C3" s="81"/>
      <c r="D3" s="81"/>
      <c r="E3" s="81"/>
    </row>
    <row r="4" spans="1:5" s="21" customFormat="1" ht="21.75" customHeight="1" x14ac:dyDescent="0.2">
      <c r="A4" s="81" t="str">
        <f>'СВОДНЫЙ ОТЧЕТ'!B4</f>
        <v xml:space="preserve">за период 01.10.2017-31.10.2017 </v>
      </c>
      <c r="B4" s="81"/>
      <c r="C4" s="81"/>
      <c r="D4" s="81"/>
      <c r="E4" s="81"/>
    </row>
    <row r="6" spans="1:5" x14ac:dyDescent="0.25">
      <c r="A6" s="39" t="s">
        <v>3</v>
      </c>
      <c r="B6" s="39" t="s">
        <v>1</v>
      </c>
      <c r="C6" s="39" t="s">
        <v>103</v>
      </c>
      <c r="D6" s="40" t="s">
        <v>7</v>
      </c>
      <c r="E6" s="39" t="s">
        <v>2</v>
      </c>
    </row>
    <row r="7" spans="1:5" x14ac:dyDescent="0.25">
      <c r="A7" s="41">
        <v>43013</v>
      </c>
      <c r="B7" s="42" t="s">
        <v>58</v>
      </c>
      <c r="C7" s="42">
        <v>4246</v>
      </c>
      <c r="D7" s="43">
        <v>10</v>
      </c>
      <c r="E7" s="44" t="s">
        <v>11</v>
      </c>
    </row>
    <row r="8" spans="1:5" x14ac:dyDescent="0.25">
      <c r="A8" s="41">
        <v>43027</v>
      </c>
      <c r="B8" s="42" t="s">
        <v>57</v>
      </c>
      <c r="C8" s="42">
        <v>7180</v>
      </c>
      <c r="D8" s="43">
        <v>1000</v>
      </c>
      <c r="E8" s="44" t="s">
        <v>11</v>
      </c>
    </row>
    <row r="9" spans="1:5" x14ac:dyDescent="0.25">
      <c r="A9" s="41">
        <v>43027</v>
      </c>
      <c r="B9" s="42" t="s">
        <v>57</v>
      </c>
      <c r="C9" s="42">
        <v>3474</v>
      </c>
      <c r="D9" s="43">
        <v>500</v>
      </c>
      <c r="E9" s="44" t="s">
        <v>11</v>
      </c>
    </row>
    <row r="10" spans="1:5" x14ac:dyDescent="0.25">
      <c r="A10" s="41">
        <v>43028</v>
      </c>
      <c r="B10" s="42" t="s">
        <v>121</v>
      </c>
      <c r="C10" s="42">
        <v>5340</v>
      </c>
      <c r="D10" s="43">
        <v>50</v>
      </c>
      <c r="E10" s="44" t="s">
        <v>11</v>
      </c>
    </row>
    <row r="11" spans="1:5" x14ac:dyDescent="0.25">
      <c r="A11" s="41">
        <v>43037</v>
      </c>
      <c r="B11" s="42" t="s">
        <v>170</v>
      </c>
      <c r="C11" s="42">
        <v>2743</v>
      </c>
      <c r="D11" s="43">
        <v>500</v>
      </c>
      <c r="E11" s="44" t="s">
        <v>11</v>
      </c>
    </row>
    <row r="12" spans="1:5" x14ac:dyDescent="0.25">
      <c r="A12" s="41">
        <v>43037</v>
      </c>
      <c r="B12" s="42" t="s">
        <v>57</v>
      </c>
      <c r="C12" s="42">
        <v>7312</v>
      </c>
      <c r="D12" s="43">
        <v>200</v>
      </c>
      <c r="E12" s="44" t="s">
        <v>11</v>
      </c>
    </row>
    <row r="13" spans="1:5" x14ac:dyDescent="0.25">
      <c r="A13" s="34" t="s">
        <v>0</v>
      </c>
      <c r="B13" s="35"/>
      <c r="C13" s="35"/>
      <c r="D13" s="45">
        <f>SUM(D7:D12)</f>
        <v>2260</v>
      </c>
      <c r="E13" s="37" t="s">
        <v>11</v>
      </c>
    </row>
  </sheetData>
  <autoFilter ref="A6:E13">
    <sortState ref="A3217:F4819">
      <sortCondition ref="B5:B4819"/>
    </sortState>
  </autoFilter>
  <mergeCells count="2">
    <mergeCell ref="A1:E3"/>
    <mergeCell ref="A4:E4"/>
  </mergeCells>
  <conditionalFormatting sqref="B6:E6">
    <cfRule type="cellIs" dxfId="12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8"/>
  <sheetViews>
    <sheetView zoomScale="90" zoomScaleNormal="90" workbookViewId="0">
      <pane ySplit="6" topLeftCell="A7" activePane="bottomLeft" state="frozenSplit"/>
      <selection pane="bottomLeft" activeCell="D20" sqref="D20"/>
    </sheetView>
  </sheetViews>
  <sheetFormatPr defaultColWidth="9.140625" defaultRowHeight="15.75" x14ac:dyDescent="0.25"/>
  <cols>
    <col min="1" max="1" width="19.28515625" style="21" customWidth="1"/>
    <col min="2" max="2" width="41.7109375" style="21" customWidth="1"/>
    <col min="3" max="3" width="15" style="52" bestFit="1" customWidth="1"/>
    <col min="4" max="4" width="9.140625" style="21"/>
    <col min="5" max="16384" width="9.140625" style="1"/>
  </cols>
  <sheetData>
    <row r="1" spans="1:5" ht="22.5" customHeight="1" x14ac:dyDescent="0.25">
      <c r="A1" s="81" t="s">
        <v>29</v>
      </c>
      <c r="B1" s="81"/>
      <c r="C1" s="81"/>
      <c r="D1" s="81"/>
    </row>
    <row r="2" spans="1:5" ht="22.5" customHeight="1" x14ac:dyDescent="0.25">
      <c r="A2" s="81"/>
      <c r="B2" s="81"/>
      <c r="C2" s="81"/>
      <c r="D2" s="81"/>
    </row>
    <row r="3" spans="1:5" ht="22.5" customHeight="1" x14ac:dyDescent="0.25">
      <c r="A3" s="81"/>
      <c r="B3" s="81"/>
      <c r="C3" s="81"/>
      <c r="D3" s="81"/>
    </row>
    <row r="4" spans="1:5" ht="22.5" customHeight="1" x14ac:dyDescent="0.25">
      <c r="A4" s="81" t="str">
        <f>'СВОДНЫЙ ОТЧЕТ'!B4</f>
        <v xml:space="preserve">за период 01.10.2017-31.10.2017 </v>
      </c>
      <c r="B4" s="81"/>
      <c r="C4" s="81"/>
      <c r="D4" s="81"/>
    </row>
    <row r="6" spans="1:5" s="2" customFormat="1" ht="31.5" x14ac:dyDescent="0.25">
      <c r="A6" s="46" t="s">
        <v>3</v>
      </c>
      <c r="B6" s="47" t="s">
        <v>17</v>
      </c>
      <c r="C6" s="48" t="s">
        <v>7</v>
      </c>
      <c r="D6" s="49" t="s">
        <v>2</v>
      </c>
      <c r="E6" s="1"/>
    </row>
    <row r="7" spans="1:5" x14ac:dyDescent="0.25">
      <c r="A7" s="30">
        <v>43026</v>
      </c>
      <c r="B7" s="31">
        <v>4773</v>
      </c>
      <c r="C7" s="50">
        <v>500</v>
      </c>
      <c r="D7" s="33" t="s">
        <v>11</v>
      </c>
    </row>
    <row r="8" spans="1:5" x14ac:dyDescent="0.25">
      <c r="A8" s="34" t="s">
        <v>0</v>
      </c>
      <c r="B8" s="35"/>
      <c r="C8" s="45">
        <f>SUM(C7:C7)</f>
        <v>500</v>
      </c>
      <c r="D8" s="51" t="s">
        <v>11</v>
      </c>
    </row>
  </sheetData>
  <autoFilter ref="A6:D6">
    <sortState ref="A6:D136">
      <sortCondition ref="A5"/>
    </sortState>
  </autoFilter>
  <mergeCells count="2">
    <mergeCell ref="A1:D3"/>
    <mergeCell ref="A4:D4"/>
  </mergeCells>
  <conditionalFormatting sqref="D6">
    <cfRule type="cellIs" dxfId="11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13"/>
  <sheetViews>
    <sheetView tabSelected="1" zoomScale="90" zoomScaleNormal="90" workbookViewId="0">
      <pane ySplit="6" topLeftCell="A7" activePane="bottomLeft" state="frozenSplit"/>
      <selection pane="bottomLeft" activeCell="B19" sqref="B19"/>
    </sheetView>
  </sheetViews>
  <sheetFormatPr defaultColWidth="9.140625" defaultRowHeight="15.75" x14ac:dyDescent="0.25"/>
  <cols>
    <col min="1" max="1" width="15.140625" style="21" customWidth="1"/>
    <col min="2" max="2" width="38.7109375" style="21" customWidth="1"/>
    <col min="3" max="3" width="16.5703125" style="59" customWidth="1"/>
    <col min="4" max="4" width="9.140625" style="21"/>
    <col min="5" max="16384" width="9.140625" style="1"/>
  </cols>
  <sheetData>
    <row r="1" spans="1:4" ht="15" x14ac:dyDescent="0.25">
      <c r="A1" s="81" t="s">
        <v>21</v>
      </c>
      <c r="B1" s="81"/>
      <c r="C1" s="81"/>
      <c r="D1" s="81"/>
    </row>
    <row r="2" spans="1:4" ht="15" x14ac:dyDescent="0.25">
      <c r="A2" s="81"/>
      <c r="B2" s="81"/>
      <c r="C2" s="81"/>
      <c r="D2" s="81"/>
    </row>
    <row r="3" spans="1:4" ht="15" x14ac:dyDescent="0.25">
      <c r="A3" s="81"/>
      <c r="B3" s="81"/>
      <c r="C3" s="81"/>
      <c r="D3" s="81"/>
    </row>
    <row r="4" spans="1:4" x14ac:dyDescent="0.25">
      <c r="A4" s="81" t="str">
        <f>'СВОДНЫЙ ОТЧЕТ'!B4</f>
        <v xml:space="preserve">за период 01.10.2017-31.10.2017 </v>
      </c>
      <c r="B4" s="81"/>
      <c r="C4" s="81"/>
      <c r="D4" s="81"/>
    </row>
    <row r="6" spans="1:4" x14ac:dyDescent="0.25">
      <c r="A6" s="49" t="s">
        <v>5</v>
      </c>
      <c r="B6" s="53" t="s">
        <v>1</v>
      </c>
      <c r="C6" s="54" t="s">
        <v>7</v>
      </c>
      <c r="D6" s="49" t="s">
        <v>2</v>
      </c>
    </row>
    <row r="7" spans="1:4" x14ac:dyDescent="0.25">
      <c r="A7" s="55">
        <v>43010</v>
      </c>
      <c r="B7" s="56" t="s">
        <v>54</v>
      </c>
      <c r="C7" s="57">
        <v>250</v>
      </c>
      <c r="D7" s="33" t="s">
        <v>11</v>
      </c>
    </row>
    <row r="8" spans="1:4" x14ac:dyDescent="0.25">
      <c r="A8" s="55">
        <v>43011</v>
      </c>
      <c r="B8" s="56" t="s">
        <v>55</v>
      </c>
      <c r="C8" s="57">
        <v>50</v>
      </c>
      <c r="D8" s="33" t="s">
        <v>11</v>
      </c>
    </row>
    <row r="9" spans="1:4" x14ac:dyDescent="0.25">
      <c r="A9" s="55">
        <v>43017</v>
      </c>
      <c r="B9" s="56" t="s">
        <v>54</v>
      </c>
      <c r="C9" s="57">
        <v>100</v>
      </c>
      <c r="D9" s="33" t="s">
        <v>11</v>
      </c>
    </row>
    <row r="10" spans="1:4" x14ac:dyDescent="0.25">
      <c r="A10" s="55">
        <v>43021</v>
      </c>
      <c r="B10" s="56" t="s">
        <v>56</v>
      </c>
      <c r="C10" s="57">
        <v>3000</v>
      </c>
      <c r="D10" s="33" t="s">
        <v>11</v>
      </c>
    </row>
    <row r="11" spans="1:4" ht="14.25" customHeight="1" x14ac:dyDescent="0.25">
      <c r="A11" s="55">
        <v>43025</v>
      </c>
      <c r="B11" s="56" t="s">
        <v>86</v>
      </c>
      <c r="C11" s="57">
        <v>200</v>
      </c>
      <c r="D11" s="33" t="s">
        <v>11</v>
      </c>
    </row>
    <row r="12" spans="1:4" ht="14.25" customHeight="1" x14ac:dyDescent="0.25">
      <c r="A12" s="55">
        <v>43032</v>
      </c>
      <c r="B12" s="56" t="s">
        <v>54</v>
      </c>
      <c r="C12" s="57">
        <v>100</v>
      </c>
      <c r="D12" s="33" t="s">
        <v>11</v>
      </c>
    </row>
    <row r="13" spans="1:4" x14ac:dyDescent="0.25">
      <c r="A13" s="34" t="s">
        <v>0</v>
      </c>
      <c r="B13" s="34"/>
      <c r="C13" s="58">
        <f>SUM(C7:C12)</f>
        <v>3700</v>
      </c>
      <c r="D13" s="34" t="s">
        <v>11</v>
      </c>
    </row>
  </sheetData>
  <autoFilter ref="A6:D13">
    <sortState ref="A2299:D2751">
      <sortCondition ref="B5:B2752"/>
    </sortState>
  </autoFilter>
  <mergeCells count="2">
    <mergeCell ref="A1:D3"/>
    <mergeCell ref="A4:D4"/>
  </mergeCells>
  <conditionalFormatting sqref="B6:C6">
    <cfRule type="cellIs" dxfId="10" priority="3" operator="equal">
      <formula>0</formula>
    </cfRule>
  </conditionalFormatting>
  <conditionalFormatting sqref="D6">
    <cfRule type="cellIs" dxfId="9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12"/>
  <sheetViews>
    <sheetView zoomScale="90" zoomScaleNormal="90" workbookViewId="0">
      <pane ySplit="6" topLeftCell="A10" activePane="bottomLeft" state="frozenSplit"/>
      <selection pane="bottomLeft" activeCell="A12" sqref="A12:XFD15"/>
    </sheetView>
  </sheetViews>
  <sheetFormatPr defaultColWidth="9.140625" defaultRowHeight="15.75" x14ac:dyDescent="0.25"/>
  <cols>
    <col min="1" max="1" width="12.5703125" style="21" customWidth="1"/>
    <col min="2" max="2" width="88.7109375" style="21" customWidth="1"/>
    <col min="3" max="3" width="13.85546875" style="21" bestFit="1" customWidth="1"/>
    <col min="4" max="4" width="9.140625" style="21"/>
    <col min="5" max="16384" width="9.140625" style="1"/>
  </cols>
  <sheetData>
    <row r="1" spans="1:4" ht="15" x14ac:dyDescent="0.25">
      <c r="A1" s="81" t="s">
        <v>31</v>
      </c>
      <c r="B1" s="81"/>
      <c r="C1" s="81"/>
      <c r="D1" s="81"/>
    </row>
    <row r="2" spans="1:4" ht="15" x14ac:dyDescent="0.25">
      <c r="A2" s="81"/>
      <c r="B2" s="81"/>
      <c r="C2" s="81"/>
      <c r="D2" s="81"/>
    </row>
    <row r="3" spans="1:4" ht="15" x14ac:dyDescent="0.25">
      <c r="A3" s="81"/>
      <c r="B3" s="81"/>
      <c r="C3" s="81"/>
      <c r="D3" s="81"/>
    </row>
    <row r="4" spans="1:4" x14ac:dyDescent="0.25">
      <c r="A4" s="81" t="str">
        <f>'СВОДНЫЙ ОТЧЕТ'!B4</f>
        <v xml:space="preserve">за период 01.10.2017-31.10.2017 </v>
      </c>
      <c r="B4" s="81"/>
      <c r="C4" s="81"/>
      <c r="D4" s="81"/>
    </row>
    <row r="6" spans="1:4" s="2" customFormat="1" x14ac:dyDescent="0.25">
      <c r="A6" s="49" t="s">
        <v>5</v>
      </c>
      <c r="B6" s="53" t="s">
        <v>6</v>
      </c>
      <c r="C6" s="53" t="s">
        <v>7</v>
      </c>
      <c r="D6" s="49" t="s">
        <v>2</v>
      </c>
    </row>
    <row r="7" spans="1:4" ht="15.75" customHeight="1" x14ac:dyDescent="0.25">
      <c r="A7" s="55">
        <v>43010</v>
      </c>
      <c r="B7" s="60" t="s">
        <v>28</v>
      </c>
      <c r="C7" s="57">
        <v>20000</v>
      </c>
      <c r="D7" s="33" t="s">
        <v>11</v>
      </c>
    </row>
    <row r="8" spans="1:4" ht="15.75" customHeight="1" x14ac:dyDescent="0.25">
      <c r="A8" s="55">
        <v>43021</v>
      </c>
      <c r="B8" s="60" t="s">
        <v>52</v>
      </c>
      <c r="C8" s="57">
        <v>5000</v>
      </c>
      <c r="D8" s="33" t="s">
        <v>11</v>
      </c>
    </row>
    <row r="9" spans="1:4" ht="15.75" customHeight="1" x14ac:dyDescent="0.25">
      <c r="A9" s="55">
        <v>43021</v>
      </c>
      <c r="B9" s="60" t="s">
        <v>53</v>
      </c>
      <c r="C9" s="57">
        <v>5000</v>
      </c>
      <c r="D9" s="33" t="s">
        <v>11</v>
      </c>
    </row>
    <row r="10" spans="1:4" ht="15.75" customHeight="1" x14ac:dyDescent="0.25">
      <c r="A10" s="55">
        <v>43024</v>
      </c>
      <c r="B10" s="60" t="s">
        <v>83</v>
      </c>
      <c r="C10" s="57">
        <v>111650</v>
      </c>
      <c r="D10" s="33" t="s">
        <v>11</v>
      </c>
    </row>
    <row r="11" spans="1:4" ht="15.75" customHeight="1" x14ac:dyDescent="0.25">
      <c r="A11" s="55">
        <v>43026</v>
      </c>
      <c r="B11" s="60" t="s">
        <v>91</v>
      </c>
      <c r="C11" s="57">
        <v>15000</v>
      </c>
      <c r="D11" s="33" t="s">
        <v>11</v>
      </c>
    </row>
    <row r="12" spans="1:4" x14ac:dyDescent="0.25">
      <c r="A12" s="34" t="s">
        <v>0</v>
      </c>
      <c r="B12" s="34"/>
      <c r="C12" s="58">
        <f>SUM(C7:C11)</f>
        <v>156650</v>
      </c>
      <c r="D12" s="34" t="s">
        <v>11</v>
      </c>
    </row>
  </sheetData>
  <autoFilter ref="A6:D7">
    <sortState ref="A6:D54">
      <sortCondition ref="A5:A44"/>
    </sortState>
  </autoFilter>
  <mergeCells count="2">
    <mergeCell ref="A1:D3"/>
    <mergeCell ref="A4:D4"/>
  </mergeCells>
  <conditionalFormatting sqref="B6:C6">
    <cfRule type="cellIs" dxfId="8" priority="3" operator="equal">
      <formula>0</formula>
    </cfRule>
  </conditionalFormatting>
  <conditionalFormatting sqref="D6">
    <cfRule type="cellIs" dxfId="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8"/>
  <sheetViews>
    <sheetView workbookViewId="0">
      <selection activeCell="B20" sqref="B20"/>
    </sheetView>
  </sheetViews>
  <sheetFormatPr defaultRowHeight="15.75" x14ac:dyDescent="0.25"/>
  <cols>
    <col min="1" max="1" width="12.5703125" style="21" customWidth="1"/>
    <col min="2" max="2" width="65" style="21" customWidth="1"/>
    <col min="3" max="3" width="13.85546875" style="21" bestFit="1" customWidth="1"/>
    <col min="4" max="4" width="9.140625" style="21"/>
  </cols>
  <sheetData>
    <row r="1" spans="1:4" ht="15" x14ac:dyDescent="0.25">
      <c r="A1" s="81" t="s">
        <v>25</v>
      </c>
      <c r="B1" s="81"/>
      <c r="C1" s="81"/>
      <c r="D1" s="81"/>
    </row>
    <row r="2" spans="1:4" ht="15" x14ac:dyDescent="0.25">
      <c r="A2" s="81"/>
      <c r="B2" s="81"/>
      <c r="C2" s="81"/>
      <c r="D2" s="81"/>
    </row>
    <row r="3" spans="1:4" ht="15" x14ac:dyDescent="0.25">
      <c r="A3" s="81"/>
      <c r="B3" s="81"/>
      <c r="C3" s="81"/>
      <c r="D3" s="81"/>
    </row>
    <row r="4" spans="1:4" x14ac:dyDescent="0.25">
      <c r="A4" s="81" t="str">
        <f>'СВОДНЫЙ ОТЧЕТ'!B4</f>
        <v xml:space="preserve">за период 01.10.2017-31.10.2017 </v>
      </c>
      <c r="B4" s="81"/>
      <c r="C4" s="81"/>
      <c r="D4" s="81"/>
    </row>
    <row r="6" spans="1:4" x14ac:dyDescent="0.25">
      <c r="A6" s="49" t="s">
        <v>5</v>
      </c>
      <c r="B6" s="53" t="s">
        <v>26</v>
      </c>
      <c r="C6" s="53" t="s">
        <v>7</v>
      </c>
      <c r="D6" s="49" t="s">
        <v>2</v>
      </c>
    </row>
    <row r="7" spans="1:4" x14ac:dyDescent="0.25">
      <c r="A7" s="55">
        <v>43028</v>
      </c>
      <c r="B7" s="60" t="s">
        <v>122</v>
      </c>
      <c r="C7" s="57">
        <v>700</v>
      </c>
      <c r="D7" s="33" t="s">
        <v>11</v>
      </c>
    </row>
    <row r="8" spans="1:4" x14ac:dyDescent="0.25">
      <c r="A8" s="34" t="s">
        <v>0</v>
      </c>
      <c r="B8" s="34"/>
      <c r="C8" s="58">
        <f>SUM(C7:C7)</f>
        <v>700</v>
      </c>
      <c r="D8" s="34" t="s">
        <v>11</v>
      </c>
    </row>
  </sheetData>
  <mergeCells count="2">
    <mergeCell ref="A1:D3"/>
    <mergeCell ref="A4:D4"/>
  </mergeCells>
  <conditionalFormatting sqref="B6:C6">
    <cfRule type="cellIs" dxfId="6" priority="2" operator="equal">
      <formula>0</formula>
    </cfRule>
  </conditionalFormatting>
  <conditionalFormatting sqref="D6">
    <cfRule type="cellIs" dxfId="5" priority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D31715"/>
  <sheetViews>
    <sheetView zoomScale="90" zoomScaleNormal="90" workbookViewId="0">
      <pane ySplit="5" topLeftCell="A6" activePane="bottomLeft" state="frozen"/>
      <selection pane="bottomLeft" activeCell="C22" sqref="C22"/>
    </sheetView>
  </sheetViews>
  <sheetFormatPr defaultColWidth="9.140625" defaultRowHeight="15.75" x14ac:dyDescent="0.25"/>
  <cols>
    <col min="1" max="1" width="11.140625" style="21" customWidth="1"/>
    <col min="2" max="2" width="14.140625" style="71" bestFit="1" customWidth="1"/>
    <col min="3" max="3" width="76.85546875" style="21" customWidth="1"/>
    <col min="4" max="4" width="55.85546875" style="21" customWidth="1"/>
    <col min="5" max="5" width="9.140625" style="1" customWidth="1"/>
    <col min="6" max="6" width="28" style="1" customWidth="1"/>
    <col min="7" max="16384" width="9.140625" style="1"/>
  </cols>
  <sheetData>
    <row r="2" spans="1:4" x14ac:dyDescent="0.25">
      <c r="A2" s="82" t="s">
        <v>22</v>
      </c>
      <c r="B2" s="82"/>
      <c r="C2" s="82"/>
      <c r="D2" s="82"/>
    </row>
    <row r="3" spans="1:4" x14ac:dyDescent="0.25">
      <c r="A3" s="82" t="str">
        <f>'СВОДНЫЙ ОТЧЕТ'!B4</f>
        <v xml:space="preserve">за период 01.10.2017-31.10.2017 </v>
      </c>
      <c r="B3" s="82"/>
      <c r="C3" s="82"/>
      <c r="D3" s="82"/>
    </row>
    <row r="5" spans="1:4" ht="31.5" x14ac:dyDescent="0.25">
      <c r="A5" s="61" t="s">
        <v>12</v>
      </c>
      <c r="B5" s="62" t="s">
        <v>13</v>
      </c>
      <c r="C5" s="63" t="s">
        <v>14</v>
      </c>
      <c r="D5" s="64" t="s">
        <v>15</v>
      </c>
    </row>
    <row r="6" spans="1:4" s="6" customFormat="1" ht="15" x14ac:dyDescent="0.2">
      <c r="A6" s="65"/>
      <c r="B6" s="66">
        <v>0</v>
      </c>
      <c r="C6" s="67"/>
      <c r="D6" s="68"/>
    </row>
    <row r="7" spans="1:4" x14ac:dyDescent="0.25">
      <c r="A7" s="73" t="s">
        <v>0</v>
      </c>
      <c r="B7" s="70">
        <v>0</v>
      </c>
      <c r="C7" s="69"/>
      <c r="D7" s="69"/>
    </row>
    <row r="31715" spans="2:2" x14ac:dyDescent="0.25">
      <c r="B31715" s="72"/>
    </row>
  </sheetData>
  <autoFilter ref="A5:D6"/>
  <mergeCells count="2">
    <mergeCell ref="A2:D2"/>
    <mergeCell ref="A3:D3"/>
  </mergeCells>
  <conditionalFormatting sqref="A5:D5">
    <cfRule type="cellIs" dxfId="4" priority="5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87672C87-F3FB-420A-A988-C53CD316DF4A}">
            <xm:f>NOT(ISERROR(SEARCH("Налог на доходы",'D:\Финансы\Финансы\Отчеты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CFD9C9F6-0253-4978-B4C0-80C3BCF7B335}">
            <xm:f>NOT(ISERROR(SEARCH("Аванс",'D:\Финансы\Финансы\Отчеты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EF61C63C-4743-47AD-A5D2-48D1F8593767}">
            <xm:f>NOT(ISERROR(SEARCH("Заработная",'D:\Финансы\Финансы\Отчеты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A9ED5C84-A97F-4F03-949D-0F59CA2AA92B}">
            <xm:f>NOT(ISERROR(SEARCH("Оплата",'D:\Финансы\Финансы\Отчеты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C5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СВОДНЫЙ ОТЧЕТ</vt:lpstr>
      <vt:lpstr>СМС</vt:lpstr>
      <vt:lpstr>На карту Сбербанка</vt:lpstr>
      <vt:lpstr>Оплата на сайте</vt:lpstr>
      <vt:lpstr>Яндекс.Деньги</vt:lpstr>
      <vt:lpstr>ФЛ</vt:lpstr>
      <vt:lpstr>ЮЛ</vt:lpstr>
      <vt:lpstr>Ящики-копилки</vt:lpstr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2017-11-02T08:51:42Z</dcterms:modified>
</cp:coreProperties>
</file>